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<sst xmlns="http://schemas.openxmlformats.org/spreadsheetml/2006/main" count="277" uniqueCount="209">
  <si>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</si>
  <si>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</si>
  <si>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</si>
  <si>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</si>
  <si>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</si>
  <si>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</si>
  <si>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</si>
  <si>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</si>
  <si>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</si>
  <si>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</si>
  <si>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</si>
  <si>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</si>
  <si>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</si>
  <si>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</si>
  <si>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</si>
  <si>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</si>
  <si>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</si>
  <si>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</si>
  <si>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</si>
  <si>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</si>
  <si>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</si>
  <si>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</si>
  <si>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</si>
  <si>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</si>
  <si>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</si>
  <si>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</si>
  <si>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</si>
  <si>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</si>
  <si>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</si>
  <si>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</si>
  <si>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</si>
  <si>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</si>
  <si>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</si>
  <si>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</si>
  <si>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</si>
  <si>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</si>
  <si>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</si>
  <si>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</si>
  <si>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</si>
  <si>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</si>
  <si>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</si>
  <si>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</si>
  <si>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</si>
  <si>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</si>
  <si>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</si>
  <si>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</si>
  <si>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</si>
  <si>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</si>
  <si>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</si>
  <si>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</si>
  <si>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</si>
  <si>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</si>
  <si>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</si>
  <si>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</si>
  <si>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</si>
  <si>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</si>
  <si>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</si>
  <si>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</si>
  <si>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</si>
  <si>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</si>
  <si>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</si>
  <si>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</si>
  <si>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</si>
  <si>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</si>
  <si>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</si>
  <si>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</si>
  <si>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</si>
  <si>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</si>
  <si>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</si>
  <si>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</si>
  <si>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</si>
  <si>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</si>
  <si>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</si>
  <si>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</si>
  <si>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</si>
  <si>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</si>
  <si>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</si>
  <si>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</si>
  <si>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</si>
  <si>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</si>
  <si>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</si>
  <si>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</si>
  <si>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</si>
  <si>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</si>
  <si>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</si>
  <si>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</si>
  <si>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</si>
  <si>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</si>
  <si>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</si>
  <si>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</si>
  <si>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</si>
  <si>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</si>
  <si>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</si>
  <si>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</si>
  <si>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</si>
  <si>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</si>
  <si>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</si>
  <si>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</si>
  <si>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</si>
  <si>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</si>
  <si>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</si>
  <si>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</si>
  <si>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</si>
  <si>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</si>
  <si>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</si>
  <si>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</si>
  <si>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</si>
  <si>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</si>
  <si>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</si>
  <si>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</si>
  <si>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</si>
  <si>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</si>
  <si>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</si>
  <si>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</si>
  <si>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</si>
  <si>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</si>
  <si>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</si>
  <si>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</si>
  <si>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</si>
  <si>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</si>
  <si>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</si>
  <si>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</si>
  <si>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</si>
  <si>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</si>
  <si>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</si>
  <si>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</si>
  <si>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</si>
  <si>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</si>
  <si>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</si>
  <si>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</si>
  <si>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</si>
  <si>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</si>
  <si>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</si>
  <si>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</si>
  <si>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</si>
  <si>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</si>
  <si>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</si>
  <si>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</si>
  <si>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</si>
  <si>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</si>
  <si>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</si>
  <si>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</si>
  <si>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</si>
  <si>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</si>
  <si>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</si>
  <si>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</si>
  <si>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</si>
  <si>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</si>
  <si>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</si>
  <si>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</si>
  <si>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</si>
  <si>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</si>
  <si>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</si>
  <si>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</si>
  <si>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</si>
  <si>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</si>
  <si>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</si>
  <si>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</si>
  <si>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</si>
  <si>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</si>
  <si>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</si>
  <si>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</si>
  <si>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</si>
  <si>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</si>
  <si>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</si>
  <si>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</si>
  <si>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</si>
  <si>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</si>
  <si>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</si>
  <si>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</si>
  <si>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</si>
  <si>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</si>
  <si>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</si>
  <si>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</si>
  <si>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</si>
  <si>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</si>
  <si>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</si>
  <si>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</si>
  <si>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</si>
  <si>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</si>
  <si>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</si>
  <si>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</si>
  <si>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</si>
  <si>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</si>
  <si>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</si>
  <si>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</si>
  <si>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</si>
  <si>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</si>
  <si>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</si>
  <si>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</si>
  <si>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</si>
  <si>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</si>
  <si>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</si>
  <si>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</si>
  <si>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</si>
  <si>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</si>
  <si>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</si>
  <si>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</si>
  <si>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</si>
  <si>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</si>
  <si>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</si>
  <si>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</si>
  <si>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Овруцький районний суд Житомирської області</t>
  </si>
  <si>
    <t>11101.м. Овруч.вул. Гетьмана Виговського 5</t>
  </si>
  <si>
    <t>Доручення судів України / іноземних судів</t>
  </si>
  <si>
    <t xml:space="preserve">Розглянуто справ судом присяжних </t>
  </si>
  <si>
    <t>І.В. Білоусенко</t>
  </si>
  <si>
    <t>Л.П. Ващенко</t>
  </si>
  <si>
    <t>4 жовтня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</si>
</sst>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&amp;LCF018E23&amp;C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220</v>
      </c>
      <c r="F6" s="90">
        <v>154</v>
      </c>
      <c r="G6" s="90">
        <v>3</v>
      </c>
      <c r="H6" s="90">
        <v>148</v>
      </c>
      <c r="I6" s="90" t="s">
        <v>172</v>
      </c>
      <c r="J6" s="90">
        <v>72</v>
      </c>
      <c r="K6" s="91">
        <v>26</v>
      </c>
      <c r="L6" s="101">
        <f>E6-F6</f>
        <v>66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722</v>
      </c>
      <c r="F7" s="90">
        <v>722</v>
      </c>
      <c r="G7" s="90"/>
      <c r="H7" s="90">
        <v>718</v>
      </c>
      <c r="I7" s="90">
        <v>673</v>
      </c>
      <c r="J7" s="90">
        <v>4</v>
      </c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68</v>
      </c>
      <c r="F9" s="90">
        <v>64</v>
      </c>
      <c r="G9" s="90"/>
      <c r="H9" s="90">
        <v>61</v>
      </c>
      <c r="I9" s="90">
        <v>54</v>
      </c>
      <c r="J9" s="90">
        <v>7</v>
      </c>
      <c r="K9" s="91"/>
      <c r="L9" s="101">
        <f>E9-F9</f>
        <v>4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32</v>
      </c>
      <c r="F12" s="90">
        <v>32</v>
      </c>
      <c r="G12" s="90"/>
      <c r="H12" s="90">
        <v>32</v>
      </c>
      <c r="I12" s="90">
        <v>27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>
        <v>1</v>
      </c>
      <c r="L13" s="101">
        <f>E13-F13</f>
        <v>2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1045</v>
      </c>
      <c r="F15" s="104">
        <f>SUM(F6:F14)</f>
        <v>973</v>
      </c>
      <c r="G15" s="104">
        <f>SUM(G6:G14)</f>
        <v>3</v>
      </c>
      <c r="H15" s="104">
        <f>SUM(H6:H14)</f>
        <v>960</v>
      </c>
      <c r="I15" s="104">
        <f>SUM(I6:I14)</f>
        <v>754</v>
      </c>
      <c r="J15" s="104">
        <f>SUM(J6:J14)</f>
        <v>85</v>
      </c>
      <c r="K15" s="104">
        <f>SUM(K6:K14)</f>
        <v>27</v>
      </c>
      <c r="L15" s="101">
        <f>E15-F15</f>
        <v>72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16</v>
      </c>
      <c r="F16" s="92">
        <v>15</v>
      </c>
      <c r="G16" s="92">
        <v>2</v>
      </c>
      <c r="H16" s="92">
        <v>15</v>
      </c>
      <c r="I16" s="92">
        <v>10</v>
      </c>
      <c r="J16" s="92">
        <v>1</v>
      </c>
      <c r="K16" s="91"/>
      <c r="L16" s="101">
        <f>E16-F16</f>
        <v>1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18</v>
      </c>
      <c r="F17" s="92">
        <v>12</v>
      </c>
      <c r="G17" s="92">
        <v>4</v>
      </c>
      <c r="H17" s="92">
        <v>13</v>
      </c>
      <c r="I17" s="92">
        <v>10</v>
      </c>
      <c r="J17" s="92">
        <v>5</v>
      </c>
      <c r="K17" s="91"/>
      <c r="L17" s="101">
        <f>E17-F17</f>
        <v>6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550</v>
      </c>
      <c r="F19" s="91">
        <v>523</v>
      </c>
      <c r="G19" s="91"/>
      <c r="H19" s="91">
        <v>532</v>
      </c>
      <c r="I19" s="91">
        <v>497</v>
      </c>
      <c r="J19" s="91">
        <v>18</v>
      </c>
      <c r="K19" s="91"/>
      <c r="L19" s="101">
        <f>E19-F19</f>
        <v>27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>
        <v>1</v>
      </c>
      <c r="F21" s="91">
        <v>1</v>
      </c>
      <c r="G21" s="91"/>
      <c r="H21" s="91">
        <v>1</v>
      </c>
      <c r="I21" s="91">
        <v>1</v>
      </c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575</v>
      </c>
      <c r="F24" s="91">
        <v>541</v>
      </c>
      <c r="G24" s="91">
        <v>4</v>
      </c>
      <c r="H24" s="91">
        <v>551</v>
      </c>
      <c r="I24" s="91">
        <v>508</v>
      </c>
      <c r="J24" s="91">
        <v>24</v>
      </c>
      <c r="K24" s="91"/>
      <c r="L24" s="101">
        <f>E24-F24</f>
        <v>34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87</v>
      </c>
      <c r="F25" s="91">
        <v>81</v>
      </c>
      <c r="G25" s="91"/>
      <c r="H25" s="91">
        <v>78</v>
      </c>
      <c r="I25" s="91">
        <v>76</v>
      </c>
      <c r="J25" s="91">
        <v>9</v>
      </c>
      <c r="K25" s="91"/>
      <c r="L25" s="101">
        <f>E25-F25</f>
        <v>6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851</v>
      </c>
      <c r="F27" s="91">
        <v>798</v>
      </c>
      <c r="G27" s="91">
        <v>1</v>
      </c>
      <c r="H27" s="91">
        <v>815</v>
      </c>
      <c r="I27" s="91">
        <v>746</v>
      </c>
      <c r="J27" s="91">
        <v>36</v>
      </c>
      <c r="K27" s="91"/>
      <c r="L27" s="101">
        <f>E27-F27</f>
        <v>53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931</v>
      </c>
      <c r="F28" s="91">
        <v>747</v>
      </c>
      <c r="G28" s="91">
        <v>2</v>
      </c>
      <c r="H28" s="91">
        <v>712</v>
      </c>
      <c r="I28" s="91">
        <v>637</v>
      </c>
      <c r="J28" s="91">
        <v>219</v>
      </c>
      <c r="K28" s="91">
        <v>4</v>
      </c>
      <c r="L28" s="101">
        <f>E28-F28</f>
        <v>184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92</v>
      </c>
      <c r="F29" s="91">
        <v>90</v>
      </c>
      <c r="G29" s="91"/>
      <c r="H29" s="91">
        <v>89</v>
      </c>
      <c r="I29" s="91">
        <v>74</v>
      </c>
      <c r="J29" s="91">
        <v>3</v>
      </c>
      <c r="K29" s="91"/>
      <c r="L29" s="101">
        <f>E29-F29</f>
        <v>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88</v>
      </c>
      <c r="F30" s="91">
        <v>74</v>
      </c>
      <c r="G30" s="91"/>
      <c r="H30" s="91">
        <v>77</v>
      </c>
      <c r="I30" s="91">
        <v>73</v>
      </c>
      <c r="J30" s="91">
        <v>11</v>
      </c>
      <c r="K30" s="91"/>
      <c r="L30" s="101">
        <f>E30-F30</f>
        <v>14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6</v>
      </c>
      <c r="F31" s="91">
        <v>6</v>
      </c>
      <c r="G31" s="91"/>
      <c r="H31" s="91">
        <v>5</v>
      </c>
      <c r="I31" s="91">
        <v>2</v>
      </c>
      <c r="J31" s="91">
        <v>1</v>
      </c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1</v>
      </c>
      <c r="F33" s="91">
        <v>1</v>
      </c>
      <c r="G33" s="91"/>
      <c r="H33" s="91">
        <v>1</v>
      </c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1</v>
      </c>
      <c r="F34" s="91">
        <v>1</v>
      </c>
      <c r="G34" s="91"/>
      <c r="H34" s="91"/>
      <c r="I34" s="91"/>
      <c r="J34" s="91">
        <v>1</v>
      </c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</v>
      </c>
      <c r="F35" s="91">
        <v>2</v>
      </c>
      <c r="G35" s="91">
        <v>1</v>
      </c>
      <c r="H35" s="91">
        <v>1</v>
      </c>
      <c r="I35" s="91"/>
      <c r="J35" s="91">
        <v>1</v>
      </c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45</v>
      </c>
      <c r="F36" s="91">
        <v>42</v>
      </c>
      <c r="G36" s="91"/>
      <c r="H36" s="91">
        <v>43</v>
      </c>
      <c r="I36" s="91">
        <v>30</v>
      </c>
      <c r="J36" s="91">
        <v>2</v>
      </c>
      <c r="K36" s="91"/>
      <c r="L36" s="101">
        <f>E36-F36</f>
        <v>3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1285</v>
      </c>
      <c r="F40" s="91">
        <v>1069</v>
      </c>
      <c r="G40" s="91">
        <v>3</v>
      </c>
      <c r="H40" s="91">
        <v>1001</v>
      </c>
      <c r="I40" s="91">
        <v>818</v>
      </c>
      <c r="J40" s="91">
        <v>284</v>
      </c>
      <c r="K40" s="91">
        <v>4</v>
      </c>
      <c r="L40" s="101">
        <f>E40-F40</f>
        <v>216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1251</v>
      </c>
      <c r="F41" s="91">
        <v>1174</v>
      </c>
      <c r="G41" s="91"/>
      <c r="H41" s="91">
        <v>1123</v>
      </c>
      <c r="I41" s="91" t="s">
        <v>172</v>
      </c>
      <c r="J41" s="91">
        <v>128</v>
      </c>
      <c r="K41" s="91"/>
      <c r="L41" s="101">
        <f>E41-F41</f>
        <v>77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3</v>
      </c>
      <c r="F42" s="91">
        <v>3</v>
      </c>
      <c r="G42" s="91"/>
      <c r="H42" s="91">
        <v>3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14</v>
      </c>
      <c r="F43" s="91">
        <v>14</v>
      </c>
      <c r="G43" s="91"/>
      <c r="H43" s="91">
        <v>10</v>
      </c>
      <c r="I43" s="91">
        <v>10</v>
      </c>
      <c r="J43" s="91">
        <v>4</v>
      </c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1265</v>
      </c>
      <c r="F45" s="91">
        <f aca="true" t="shared" si="0" ref="F45:K45">F41+F43+F44</f>
        <v>1188</v>
      </c>
      <c r="G45" s="91">
        <f t="shared" si="0"/>
        <v>0</v>
      </c>
      <c r="H45" s="91">
        <f t="shared" si="0"/>
        <v>1133</v>
      </c>
      <c r="I45" s="91">
        <f>I43+I44</f>
        <v>10</v>
      </c>
      <c r="J45" s="91">
        <f t="shared" si="0"/>
        <v>132</v>
      </c>
      <c r="K45" s="91">
        <f t="shared" si="0"/>
        <v>0</v>
      </c>
      <c r="L45" s="101">
        <f>E45-F45</f>
        <v>77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4170</v>
      </c>
      <c r="F46" s="91">
        <f aca="true" t="shared" si="1" ref="F46:K46">F15+F24+F40+F45</f>
        <v>3771</v>
      </c>
      <c r="G46" s="91">
        <f t="shared" si="1"/>
        <v>10</v>
      </c>
      <c r="H46" s="91">
        <f t="shared" si="1"/>
        <v>3645</v>
      </c>
      <c r="I46" s="91">
        <f t="shared" si="1"/>
        <v>2090</v>
      </c>
      <c r="J46" s="91">
        <f t="shared" si="1"/>
        <v>525</v>
      </c>
      <c r="K46" s="91">
        <f t="shared" si="1"/>
        <v>31</v>
      </c>
      <c r="L46" s="101">
        <f>E46-F46</f>
        <v>399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&amp;LCF018E23&amp;CФорма № 1-мзс, Підрозділ: Овруцький районний суд Житомирської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7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7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73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5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8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16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11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18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107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3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5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38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2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75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33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15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24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11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89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13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1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12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7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&amp;LCF018E23&amp;CФорма № 1-мзс, Підрозділ: Овруцький районний суд Житомирської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148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96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21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40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344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5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4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2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572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3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72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127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1071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214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23752937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3657589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5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/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108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70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8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6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930</v>
      </c>
      <c r="F55" s="96">
        <v>21</v>
      </c>
      <c r="G55" s="96">
        <v>4</v>
      </c>
      <c r="H55" s="96">
        <v>2</v>
      </c>
      <c r="I55" s="96">
        <v>3</v>
      </c>
    </row>
    <row r="56" spans="1:9" ht="13.5" customHeight="1">
      <c r="A56" s="286" t="s">
        <v>31</v>
      </c>
      <c r="B56" s="286"/>
      <c r="C56" s="286"/>
      <c r="D56" s="286"/>
      <c r="E56" s="96">
        <v>545</v>
      </c>
      <c r="F56" s="96">
        <v>6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865</v>
      </c>
      <c r="F57" s="96">
        <v>134</v>
      </c>
      <c r="G57" s="96">
        <v>2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1119</v>
      </c>
      <c r="F58" s="96">
        <v>14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1634</v>
      </c>
      <c r="G62" s="114">
        <v>7532839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880</v>
      </c>
      <c r="G63" s="113">
        <v>6875886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754</v>
      </c>
      <c r="G64" s="113">
        <v>656953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526</v>
      </c>
      <c r="G65" s="112">
        <v>231391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&amp;LCF018E23&amp;CФорма № 1-мзс, Підрозділ: Овруцький районний суд Житомирської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5.904761904761905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31.764705882352942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1.408450704225352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96.65871121718376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607.5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695</v>
      </c>
    </row>
    <row r="11" spans="1:4" ht="16.5" customHeight="1">
      <c r="A11" s="202" t="s">
        <v>63</v>
      </c>
      <c r="B11" s="204"/>
      <c r="C11" s="14">
        <v>9</v>
      </c>
      <c r="D11" s="94">
        <v>31</v>
      </c>
    </row>
    <row r="12" spans="1:4" ht="16.5" customHeight="1">
      <c r="A12" s="311" t="s">
        <v>106</v>
      </c>
      <c r="B12" s="311"/>
      <c r="C12" s="14">
        <v>10</v>
      </c>
      <c r="D12" s="94">
        <v>19</v>
      </c>
    </row>
    <row r="13" spans="1:4" ht="16.5" customHeight="1">
      <c r="A13" s="311" t="s">
        <v>31</v>
      </c>
      <c r="B13" s="311"/>
      <c r="C13" s="14">
        <v>11</v>
      </c>
      <c r="D13" s="94">
        <v>19</v>
      </c>
    </row>
    <row r="14" spans="1:4" ht="16.5" customHeight="1">
      <c r="A14" s="311" t="s">
        <v>107</v>
      </c>
      <c r="B14" s="311"/>
      <c r="C14" s="14">
        <v>12</v>
      </c>
      <c r="D14" s="94">
        <v>56</v>
      </c>
    </row>
    <row r="15" spans="1:4" ht="16.5" customHeight="1">
      <c r="A15" s="311" t="s">
        <v>111</v>
      </c>
      <c r="B15" s="311"/>
      <c r="C15" s="14">
        <v>13</v>
      </c>
      <c r="D15" s="94">
        <v>27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&amp;LCF018E23&amp;CФорма № 1-мзс, Підрозділ: Овруцький районний суд Житомирської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2018-03-28T07:45:37Z</cp:lastPrinted>
  <dcterms:created xsi:type="dcterms:W3CDTF">2004-04-20T14:33:35Z</dcterms:created>
  <dcterms:modified xsi:type="dcterms:W3CDTF">2019-10-10T14:28:26Z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1-мзс_00286_3.2019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CF018E23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