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2073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H16" i="15"/>
  <c r="I16" i="15"/>
  <c r="J16" i="15"/>
  <c r="D4" i="22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D7" i="22"/>
  <c r="I45" i="15"/>
  <c r="I46" i="15"/>
  <c r="H45" i="15"/>
  <c r="H46" i="15"/>
  <c r="D9" i="22"/>
  <c r="G45" i="15"/>
  <c r="G46" i="15"/>
  <c r="F45" i="15"/>
  <c r="E45" i="15"/>
  <c r="L45" i="15"/>
  <c r="F46" i="15"/>
  <c r="D8" i="22"/>
  <c r="E46" i="15"/>
  <c r="L46" i="15"/>
  <c r="D10" i="22"/>
  <c r="J46" i="15"/>
  <c r="D3" i="22"/>
</calcChain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<sst xmlns="http://schemas.openxmlformats.org/spreadsheetml/2006/main" count="292" uniqueCount="219">
  <si>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</si>
  <si>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</si>
  <si>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</si>
  <si>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</si>
  <si>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</si>
  <si>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</si>
  <si>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</si>
  <si>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</si>
  <si>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</si>
  <si>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</si>
  <si>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</si>
  <si>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</si>
  <si>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</si>
  <si>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</si>
  <si>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</si>
  <si>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</si>
  <si>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</si>
  <si>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</si>
  <si>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</si>
  <si>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</si>
  <si>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</si>
  <si>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</si>
  <si>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</si>
  <si>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</si>
  <si>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</si>
  <si>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</si>
  <si>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</si>
  <si>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</si>
  <si>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</si>
  <si>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</si>
  <si>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</si>
  <si>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</si>
  <si>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</si>
  <si>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</si>
  <si>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</si>
  <si>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</si>
  <si>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</si>
  <si>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</si>
  <si>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</si>
  <si>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</si>
  <si>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</si>
  <si>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</si>
  <si>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</si>
  <si>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</si>
  <si>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</si>
  <si>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</si>
  <si>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</si>
  <si>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</si>
  <si>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</si>
  <si>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</si>
  <si>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</si>
  <si>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</si>
  <si>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</si>
  <si>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</si>
  <si>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</si>
  <si>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</si>
  <si>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</si>
  <si>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</si>
  <si>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</si>
  <si>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</si>
  <si>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</si>
  <si>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</si>
  <si>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</si>
  <si>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</si>
  <si>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</si>
  <si>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</si>
  <si>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</si>
  <si>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</si>
  <si>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</si>
  <si>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</si>
  <si>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</si>
  <si>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</si>
  <si>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</si>
  <si>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</si>
  <si>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</si>
  <si>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</si>
  <si>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</si>
  <si>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</si>
  <si>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</si>
  <si>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</si>
  <si>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</si>
  <si>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</si>
  <si>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</si>
  <si>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</si>
  <si>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</si>
  <si>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</si>
  <si>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</si>
  <si>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</si>
  <si>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</si>
  <si>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</si>
  <si>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</si>
  <si>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</si>
  <si>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</si>
  <si>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</si>
  <si>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</si>
  <si>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</si>
  <si>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</si>
  <si>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</si>
  <si>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</si>
  <si>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</si>
  <si>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</si>
  <si>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</si>
  <si>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</si>
  <si>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</si>
  <si>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</si>
  <si>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</si>
  <si>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</si>
  <si>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</si>
  <si>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</si>
  <si>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</si>
  <si>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</si>
  <si>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</si>
  <si>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</si>
  <si>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</si>
  <si>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</si>
  <si>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</si>
  <si>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</si>
  <si>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</si>
  <si>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</si>
  <si>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</si>
  <si>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</si>
  <si>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</si>
  <si>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</si>
  <si>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</si>
  <si>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</si>
  <si>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</si>
  <si>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</si>
  <si>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</si>
  <si>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</si>
  <si>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</si>
  <si>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</si>
  <si>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</si>
  <si>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</si>
  <si>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</si>
  <si>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</si>
  <si>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</si>
  <si>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</si>
  <si>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</si>
  <si>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</si>
  <si>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</si>
  <si>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</si>
  <si>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</si>
  <si>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</si>
  <si>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</si>
  <si>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</si>
  <si>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</si>
  <si>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</si>
  <si>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</si>
  <si>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</si>
  <si>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</si>
  <si>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</si>
  <si>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</si>
  <si>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</si>
  <si>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</si>
  <si>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</si>
  <si>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</si>
  <si>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</si>
  <si>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</si>
  <si>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</si>
  <si>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</si>
  <si>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</si>
  <si>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</si>
  <si>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</si>
  <si>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</si>
  <si>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</si>
  <si>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</si>
  <si>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</si>
  <si>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</si>
  <si>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</si>
  <si>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</si>
  <si>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</si>
  <si>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</si>
  <si>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</si>
  <si>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</si>
  <si>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</si>
  <si>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</si>
  <si>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</si>
  <si>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</si>
  <si>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</si>
  <si>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</si>
  <si>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</si>
  <si>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</si>
  <si>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</si>
  <si>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</si>
  <si>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</si>
  <si>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</si>
  <si>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</si>
  <si>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</si>
  <si>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</si>
  <si>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</si>
  <si>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</si>
  <si>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</si>
  <si>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</si>
  <si>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</si>
  <si>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</si>
  <si>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</si>
  <si>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</si>
  <si>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</si>
  <si>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</si>
  <si>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</si>
  <si>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</si>
  <si>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</si>
  <si>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</si>
  <si>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</si>
  <si>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</si>
  <si>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</si>
  <si>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</si>
  <si>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</si>
  <si>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</si>
  <si>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</si>
  <si>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</si>
  <si>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</si>
  <si>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Овруцький районний суд Житомирської області</t>
  </si>
  <si>
    <t>11101.м. Овруч.вул. Гетьмана Виговського 5</t>
  </si>
  <si>
    <t>Доручення судів України / іноземних судів</t>
  </si>
  <si>
    <t xml:space="preserve">Розглянуто справ судом присяжних </t>
  </si>
  <si>
    <t>І.В. Білоусенко</t>
  </si>
  <si>
    <t>Л.П. Ващенко</t>
  </si>
  <si>
    <t>7 квітня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</si>
</sst>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&amp;C&amp;L73263A12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115</v>
      </c>
      <c r="F6" s="103">
        <v>28</v>
      </c>
      <c r="G6" s="103"/>
      <c r="H6" s="103">
        <v>19</v>
      </c>
      <c r="I6" s="121" t="s">
        <v>210</v>
      </c>
      <c r="J6" s="103">
        <v>96</v>
      </c>
      <c r="K6" s="84">
        <v>27</v>
      </c>
      <c r="L6" s="91">
        <f t="shared" ref="L6:L46" si="0">E6-F6</f>
        <v>87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94</v>
      </c>
      <c r="F7" s="103">
        <v>89</v>
      </c>
      <c r="G7" s="103"/>
      <c r="H7" s="103">
        <v>83</v>
      </c>
      <c r="I7" s="103">
        <v>62</v>
      </c>
      <c r="J7" s="103">
        <v>11</v>
      </c>
      <c r="K7" s="84">
        <v>1</v>
      </c>
      <c r="L7" s="91">
        <f t="shared" si="0"/>
        <v>5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26</v>
      </c>
      <c r="F9" s="103">
        <v>15</v>
      </c>
      <c r="G9" s="103"/>
      <c r="H9" s="85">
        <v>16</v>
      </c>
      <c r="I9" s="103">
        <v>16</v>
      </c>
      <c r="J9" s="103">
        <v>10</v>
      </c>
      <c r="K9" s="84">
        <v>1</v>
      </c>
      <c r="L9" s="91">
        <f t="shared" si="0"/>
        <v>11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2</v>
      </c>
      <c r="F12" s="103">
        <v>2</v>
      </c>
      <c r="G12" s="103"/>
      <c r="H12" s="103">
        <v>2</v>
      </c>
      <c r="I12" s="103"/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>
        <v>2</v>
      </c>
      <c r="F13" s="103"/>
      <c r="G13" s="103"/>
      <c r="H13" s="103"/>
      <c r="I13" s="103"/>
      <c r="J13" s="103">
        <v>2</v>
      </c>
      <c r="K13" s="84">
        <v>1</v>
      </c>
      <c r="L13" s="91">
        <f t="shared" si="0"/>
        <v>2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240</v>
      </c>
      <c r="F16" s="84">
        <f t="shared" si="1"/>
        <v>135</v>
      </c>
      <c r="G16" s="84">
        <f t="shared" si="1"/>
        <v>0</v>
      </c>
      <c r="H16" s="84">
        <f t="shared" si="1"/>
        <v>121</v>
      </c>
      <c r="I16" s="84">
        <f t="shared" si="1"/>
        <v>79</v>
      </c>
      <c r="J16" s="84">
        <f t="shared" si="1"/>
        <v>119</v>
      </c>
      <c r="K16" s="84">
        <f t="shared" si="1"/>
        <v>30</v>
      </c>
      <c r="L16" s="91">
        <f t="shared" si="0"/>
        <v>105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6</v>
      </c>
      <c r="F17" s="84">
        <v>5</v>
      </c>
      <c r="G17" s="84"/>
      <c r="H17" s="84">
        <v>1</v>
      </c>
      <c r="I17" s="84">
        <v>1</v>
      </c>
      <c r="J17" s="84">
        <v>5</v>
      </c>
      <c r="K17" s="84"/>
      <c r="L17" s="91">
        <f t="shared" si="0"/>
        <v>1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9</v>
      </c>
      <c r="F18" s="84">
        <v>1</v>
      </c>
      <c r="G18" s="84"/>
      <c r="H18" s="84">
        <v>2</v>
      </c>
      <c r="I18" s="84">
        <v>2</v>
      </c>
      <c r="J18" s="84">
        <v>7</v>
      </c>
      <c r="K18" s="84">
        <v>2</v>
      </c>
      <c r="L18" s="91">
        <f t="shared" si="0"/>
        <v>8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>
        <v>73</v>
      </c>
      <c r="F20" s="84">
        <v>57</v>
      </c>
      <c r="G20" s="84"/>
      <c r="H20" s="84">
        <v>34</v>
      </c>
      <c r="I20" s="84">
        <v>34</v>
      </c>
      <c r="J20" s="84">
        <v>39</v>
      </c>
      <c r="K20" s="84"/>
      <c r="L20" s="91">
        <f t="shared" si="0"/>
        <v>16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87</v>
      </c>
      <c r="F25" s="94">
        <v>62</v>
      </c>
      <c r="G25" s="94"/>
      <c r="H25" s="94">
        <v>36</v>
      </c>
      <c r="I25" s="94">
        <v>36</v>
      </c>
      <c r="J25" s="94">
        <v>51</v>
      </c>
      <c r="K25" s="94">
        <v>2</v>
      </c>
      <c r="L25" s="91">
        <f t="shared" si="0"/>
        <v>25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49</v>
      </c>
      <c r="F26" s="84">
        <v>25</v>
      </c>
      <c r="G26" s="84"/>
      <c r="H26" s="84">
        <v>25</v>
      </c>
      <c r="I26" s="84">
        <v>16</v>
      </c>
      <c r="J26" s="84">
        <v>24</v>
      </c>
      <c r="K26" s="84"/>
      <c r="L26" s="91">
        <f t="shared" si="0"/>
        <v>24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172</v>
      </c>
      <c r="F28" s="84">
        <v>98</v>
      </c>
      <c r="G28" s="84"/>
      <c r="H28" s="84">
        <v>80</v>
      </c>
      <c r="I28" s="84">
        <v>68</v>
      </c>
      <c r="J28" s="84">
        <v>92</v>
      </c>
      <c r="K28" s="84"/>
      <c r="L28" s="91">
        <f t="shared" si="0"/>
        <v>74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235</v>
      </c>
      <c r="F29" s="84">
        <v>69</v>
      </c>
      <c r="G29" s="84">
        <v>1</v>
      </c>
      <c r="H29" s="84">
        <v>90</v>
      </c>
      <c r="I29" s="84">
        <v>74</v>
      </c>
      <c r="J29" s="84">
        <v>145</v>
      </c>
      <c r="K29" s="84">
        <v>16</v>
      </c>
      <c r="L29" s="91">
        <f t="shared" si="0"/>
        <v>166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13</v>
      </c>
      <c r="F30" s="84">
        <v>12</v>
      </c>
      <c r="G30" s="84"/>
      <c r="H30" s="84">
        <v>9</v>
      </c>
      <c r="I30" s="84">
        <v>7</v>
      </c>
      <c r="J30" s="84">
        <v>4</v>
      </c>
      <c r="K30" s="84"/>
      <c r="L30" s="91">
        <f t="shared" si="0"/>
        <v>1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13</v>
      </c>
      <c r="F31" s="84">
        <v>7</v>
      </c>
      <c r="G31" s="84"/>
      <c r="H31" s="84">
        <v>8</v>
      </c>
      <c r="I31" s="84">
        <v>7</v>
      </c>
      <c r="J31" s="84">
        <v>5</v>
      </c>
      <c r="K31" s="84"/>
      <c r="L31" s="91">
        <f t="shared" si="0"/>
        <v>6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>
        <v>2</v>
      </c>
      <c r="F35" s="84">
        <v>1</v>
      </c>
      <c r="G35" s="84"/>
      <c r="H35" s="84">
        <v>2</v>
      </c>
      <c r="I35" s="84"/>
      <c r="J35" s="84"/>
      <c r="K35" s="84"/>
      <c r="L35" s="91">
        <f t="shared" si="0"/>
        <v>1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5</v>
      </c>
      <c r="F36" s="84">
        <v>1</v>
      </c>
      <c r="G36" s="84"/>
      <c r="H36" s="84">
        <v>1</v>
      </c>
      <c r="I36" s="84">
        <v>1</v>
      </c>
      <c r="J36" s="84">
        <v>4</v>
      </c>
      <c r="K36" s="84"/>
      <c r="L36" s="91">
        <f t="shared" si="0"/>
        <v>4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9</v>
      </c>
      <c r="F37" s="84">
        <v>4</v>
      </c>
      <c r="G37" s="84"/>
      <c r="H37" s="84">
        <v>8</v>
      </c>
      <c r="I37" s="84">
        <v>5</v>
      </c>
      <c r="J37" s="84">
        <v>1</v>
      </c>
      <c r="K37" s="84"/>
      <c r="L37" s="91">
        <f t="shared" si="0"/>
        <v>5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424</v>
      </c>
      <c r="F40" s="94">
        <v>186</v>
      </c>
      <c r="G40" s="94">
        <v>1</v>
      </c>
      <c r="H40" s="94">
        <v>149</v>
      </c>
      <c r="I40" s="94">
        <v>103</v>
      </c>
      <c r="J40" s="94">
        <v>275</v>
      </c>
      <c r="K40" s="94">
        <v>16</v>
      </c>
      <c r="L40" s="91">
        <f t="shared" si="0"/>
        <v>238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346</v>
      </c>
      <c r="F41" s="84">
        <v>206</v>
      </c>
      <c r="G41" s="84"/>
      <c r="H41" s="84">
        <v>201</v>
      </c>
      <c r="I41" s="121" t="s">
        <v>210</v>
      </c>
      <c r="J41" s="84">
        <v>145</v>
      </c>
      <c r="K41" s="84"/>
      <c r="L41" s="91">
        <f t="shared" si="0"/>
        <v>140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3</v>
      </c>
      <c r="F42" s="84"/>
      <c r="G42" s="84"/>
      <c r="H42" s="84">
        <v>2</v>
      </c>
      <c r="I42" s="121" t="s">
        <v>210</v>
      </c>
      <c r="J42" s="84">
        <v>1</v>
      </c>
      <c r="K42" s="84"/>
      <c r="L42" s="91">
        <f t="shared" si="0"/>
        <v>3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347</v>
      </c>
      <c r="F45" s="84">
        <f t="shared" ref="F45:K45" si="2">F41+F43+F44</f>
        <v>207</v>
      </c>
      <c r="G45" s="84">
        <f t="shared" si="2"/>
        <v>0</v>
      </c>
      <c r="H45" s="84">
        <f t="shared" si="2"/>
        <v>202</v>
      </c>
      <c r="I45" s="84">
        <f>I43+I44</f>
        <v>1</v>
      </c>
      <c r="J45" s="84">
        <f t="shared" si="2"/>
        <v>145</v>
      </c>
      <c r="K45" s="84">
        <f t="shared" si="2"/>
        <v>0</v>
      </c>
      <c r="L45" s="91">
        <f t="shared" si="0"/>
        <v>140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1098</v>
      </c>
      <c r="F46" s="84">
        <f t="shared" si="3"/>
        <v>590</v>
      </c>
      <c r="G46" s="84">
        <f t="shared" si="3"/>
        <v>1</v>
      </c>
      <c r="H46" s="84">
        <f t="shared" si="3"/>
        <v>508</v>
      </c>
      <c r="I46" s="84">
        <f t="shared" si="3"/>
        <v>219</v>
      </c>
      <c r="J46" s="84">
        <f t="shared" si="3"/>
        <v>590</v>
      </c>
      <c r="K46" s="84">
        <f t="shared" si="3"/>
        <v>48</v>
      </c>
      <c r="L46" s="91">
        <f t="shared" si="0"/>
        <v>508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&amp;R2&amp;C&amp;R2&amp;L73263A12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4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4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94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17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13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15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28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4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28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4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15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4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&amp;R3&amp;C&amp;R3&amp;L73263A12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19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14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/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5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50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3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1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84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3</v>
      </c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/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5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10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7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348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76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29532164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60370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/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2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13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10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8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5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460</v>
      </c>
      <c r="F58" s="109">
        <f>F59+F62+F63+F64</f>
        <v>47</v>
      </c>
      <c r="G58" s="109">
        <f>G59+G62+G63+G64</f>
        <v>1</v>
      </c>
      <c r="H58" s="109">
        <f>H59+H62+H63+H64</f>
        <v>0</v>
      </c>
      <c r="I58" s="109">
        <f>I59+I62+I63+I64</f>
        <v>0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111</v>
      </c>
      <c r="F59" s="94">
        <v>10</v>
      </c>
      <c r="G59" s="94"/>
      <c r="H59" s="94"/>
      <c r="I59" s="94"/>
    </row>
    <row r="60" spans="1:9" ht="13.5" customHeight="1" x14ac:dyDescent="0.2">
      <c r="A60" s="249" t="s">
        <v>203</v>
      </c>
      <c r="B60" s="250"/>
      <c r="C60" s="250"/>
      <c r="D60" s="251"/>
      <c r="E60" s="86">
        <v>9</v>
      </c>
      <c r="F60" s="86">
        <v>10</v>
      </c>
      <c r="G60" s="86"/>
      <c r="H60" s="86"/>
      <c r="I60" s="86"/>
    </row>
    <row r="61" spans="1:9" ht="13.5" customHeight="1" x14ac:dyDescent="0.2">
      <c r="A61" s="249" t="s">
        <v>204</v>
      </c>
      <c r="B61" s="250"/>
      <c r="C61" s="250"/>
      <c r="D61" s="251"/>
      <c r="E61" s="86">
        <v>83</v>
      </c>
      <c r="F61" s="86"/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36</v>
      </c>
      <c r="F62" s="84"/>
      <c r="G62" s="84"/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117</v>
      </c>
      <c r="F63" s="84">
        <v>31</v>
      </c>
      <c r="G63" s="84">
        <v>1</v>
      </c>
      <c r="H63" s="84"/>
      <c r="I63" s="84"/>
    </row>
    <row r="64" spans="1:9" ht="13.5" customHeight="1" x14ac:dyDescent="0.2">
      <c r="A64" s="201" t="s">
        <v>108</v>
      </c>
      <c r="B64" s="201"/>
      <c r="C64" s="201"/>
      <c r="D64" s="201"/>
      <c r="E64" s="84">
        <v>196</v>
      </c>
      <c r="F64" s="84">
        <v>6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77</v>
      </c>
      <c r="G68" s="115">
        <v>641222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73</v>
      </c>
      <c r="G69" s="117">
        <v>639838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4</v>
      </c>
      <c r="G70" s="117">
        <v>1384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27</v>
      </c>
      <c r="G71" s="115">
        <v>28958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>
        <v>4</v>
      </c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&amp;R4&amp;C&amp;R4&amp;L73263A12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8.1355932203389827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25.210084033613445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3.9215686274509802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5.8181818181818183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86.101694915254242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101.6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219.6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44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23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107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3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30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72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38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/>
      <c r="D25" s="336"/>
    </row>
    <row r="26" spans="1:7" x14ac:dyDescent="0.2">
      <c r="A26" s="63" t="s">
        <v>100</v>
      </c>
      <c r="B26" s="82"/>
      <c r="C26" s="337"/>
      <c r="D26" s="337"/>
    </row>
    <row r="27" spans="1:7" x14ac:dyDescent="0.2">
      <c r="A27" s="62" t="s">
        <v>101</v>
      </c>
      <c r="B27" s="83"/>
      <c r="C27" s="337"/>
      <c r="D27" s="337"/>
    </row>
    <row r="28" spans="1:7" ht="15.75" customHeight="1" x14ac:dyDescent="0.2"/>
    <row r="29" spans="1:7" ht="12.75" customHeight="1" x14ac:dyDescent="0.2">
      <c r="C29" s="340" t="s">
        <v>218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&amp;R5&amp;C&amp;R5&amp;L73263A12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555</cp:lastModifiedBy>
  <cp:lastPrinted>2021-09-02T06:14:55Z</cp:lastPrinted>
  <dcterms:created xsi:type="dcterms:W3CDTF">2004-04-20T14:33:35Z</dcterms:created>
  <dcterms:modified xsi:type="dcterms:W3CDTF">2022-07-13T12:13:03Z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1-мзс_00286_1.2022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73263A12</vt:lpwstr>
  </property>
  <property fmtid="{D5CDD505-2E9C-101B-9397-08002B2CF9AE}" pid="9" name="Підрозділ">
    <vt:lpwstr>Овруцький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