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<sst xmlns="http://schemas.openxmlformats.org/spreadsheetml/2006/main" count="154" uniqueCount="126">
  <si>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</si>
  <si>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</si>
  <si>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</si>
  <si>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</si>
  <si>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</si>
  <si>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</si>
  <si>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</si>
  <si>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</si>
  <si>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</si>
  <si>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</si>
  <si>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</si>
  <si>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</si>
  <si>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</si>
  <si>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</si>
  <si>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</si>
  <si>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</si>
  <si>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</si>
  <si>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</si>
  <si>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</si>
  <si>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</si>
  <si>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</si>
  <si>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</si>
  <si>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</si>
  <si>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</si>
  <si>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</si>
  <si>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</si>
  <si>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</si>
  <si>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</si>
  <si>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</si>
  <si>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</si>
  <si>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</si>
  <si>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</si>
  <si>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</si>
  <si>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</si>
  <si>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</si>
  <si>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</si>
  <si>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</si>
  <si>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</si>
  <si>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</si>
  <si>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</si>
  <si>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</si>
  <si>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</si>
  <si>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</si>
  <si>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</si>
  <si>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</si>
  <si>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</si>
  <si>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</si>
  <si>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</si>
  <si>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</si>
  <si>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</si>
  <si>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</si>
  <si>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</si>
  <si>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</si>
  <si>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</si>
  <si>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</si>
  <si>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</si>
  <si>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</si>
  <si>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</si>
  <si>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</si>
  <si>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</si>
  <si>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</si>
  <si>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</si>
  <si>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</si>
  <si>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</si>
  <si>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</si>
  <si>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</si>
  <si>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</si>
  <si>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</si>
  <si>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</si>
  <si>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</si>
  <si>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</si>
  <si>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</si>
  <si>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</si>
  <si>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</si>
  <si>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</si>
  <si>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</si>
  <si>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</si>
  <si>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</si>
  <si>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</si>
  <si>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</si>
  <si>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</si>
  <si>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</si>
  <si>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</si>
  <si>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</si>
  <si>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</si>
  <si>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</si>
  <si>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</si>
  <si>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</si>
  <si>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</si>
  <si>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</si>
  <si>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</si>
  <si>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</si>
  <si>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</si>
  <si>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</si>
  <si>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</si>
  <si>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</si>
  <si>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</si>
  <si>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</si>
  <si>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</si>
  <si>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</si>
  <si>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</si>
  <si>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</si>
  <si>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</si>
  <si>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</si>
  <si>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</si>
  <si>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</si>
  <si>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</si>
  <si>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</si>
  <si>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</si>
  <si>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</si>
  <si>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</si>
  <si>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</si>
  <si>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</si>
  <si>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</si>
  <si>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</si>
  <si>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</si>
  <si>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</si>
  <si>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</si>
  <si>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</si>
  <si>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</si>
  <si>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</si>
  <si>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</si>
  <si>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</si>
  <si>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</si>
  <si>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</si>
  <si>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2 квітня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</si>
</sst>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&amp;L1AF2B037&amp;C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428</v>
      </c>
      <c r="D6" s="96">
        <f>SUM(D7,D10,D13,D14,D15,D21,D24,D25,D18,D19,D20)</f>
        <v>457981.82</v>
      </c>
      <c r="E6" s="96">
        <f>SUM(E7,E10,E13,E14,E15,E21,E24,E25,E18,E19,E20)</f>
        <v>293</v>
      </c>
      <c r="F6" s="96">
        <f>SUM(F7,F10,F13,F14,F15,F21,F24,F25,F18,F19,F20)</f>
        <v>331255.26999999996</v>
      </c>
      <c r="G6" s="96">
        <f>SUM(G7,G10,G13,G14,G15,G21,G24,G25,G18,G19,G20)</f>
        <v>17</v>
      </c>
      <c r="H6" s="96">
        <f>SUM(H7,H10,H13,H14,H15,H21,H24,H25,H18,H19,H20)</f>
        <v>13141.97</v>
      </c>
      <c r="I6" s="96">
        <f>SUM(I7,I10,I13,I14,I15,I21,I24,I25,I18,I19,I20)</f>
        <v>58</v>
      </c>
      <c r="J6" s="96">
        <f>SUM(J7,J10,J13,J14,J15,J21,J24,J25,J18,J19,J20)</f>
        <v>38909.62</v>
      </c>
      <c r="K6" s="96">
        <f>SUM(K7,K10,K13,K14,K15,K21,K24,K25,K18,K19,K20)</f>
        <v>65</v>
      </c>
      <c r="L6" s="96">
        <f>SUM(L7,L10,L13,L14,L15,L21,L24,L25,L18,L19,L20)</f>
        <v>54373.1</v>
      </c>
    </row>
    <row r="7" spans="1:12" ht="16.5" customHeight="1">
      <c r="A7" s="87">
        <v>2</v>
      </c>
      <c r="B7" s="90" t="s">
        <v>74</v>
      </c>
      <c r="C7" s="97">
        <v>229</v>
      </c>
      <c r="D7" s="97">
        <v>322689.82</v>
      </c>
      <c r="E7" s="97">
        <v>147</v>
      </c>
      <c r="F7" s="97">
        <v>209625.77</v>
      </c>
      <c r="G7" s="97">
        <v>11</v>
      </c>
      <c r="H7" s="97">
        <v>10137.17</v>
      </c>
      <c r="I7" s="97">
        <v>33</v>
      </c>
      <c r="J7" s="97">
        <v>30232.82</v>
      </c>
      <c r="K7" s="97">
        <v>41</v>
      </c>
      <c r="L7" s="97">
        <v>45520.1</v>
      </c>
    </row>
    <row r="8" spans="1:12" ht="16.5" customHeight="1">
      <c r="A8" s="87">
        <v>3</v>
      </c>
      <c r="B8" s="91" t="s">
        <v>75</v>
      </c>
      <c r="C8" s="97">
        <v>65</v>
      </c>
      <c r="D8" s="97">
        <v>152669.65</v>
      </c>
      <c r="E8" s="97">
        <v>47</v>
      </c>
      <c r="F8" s="97">
        <v>102819.42</v>
      </c>
      <c r="G8" s="97">
        <v>3</v>
      </c>
      <c r="H8" s="97">
        <v>4674</v>
      </c>
      <c r="I8" s="97">
        <v>14</v>
      </c>
      <c r="J8" s="97">
        <v>12458.89</v>
      </c>
      <c r="K8" s="97">
        <v>3</v>
      </c>
      <c r="L8" s="97">
        <v>7552.02</v>
      </c>
    </row>
    <row r="9" spans="1:12" ht="16.5" customHeight="1">
      <c r="A9" s="87">
        <v>4</v>
      </c>
      <c r="B9" s="91" t="s">
        <v>76</v>
      </c>
      <c r="C9" s="97">
        <v>164</v>
      </c>
      <c r="D9" s="97">
        <v>170020.17</v>
      </c>
      <c r="E9" s="97">
        <v>100</v>
      </c>
      <c r="F9" s="97">
        <v>106806.35</v>
      </c>
      <c r="G9" s="97">
        <v>8</v>
      </c>
      <c r="H9" s="97">
        <v>5463.17</v>
      </c>
      <c r="I9" s="97">
        <v>19</v>
      </c>
      <c r="J9" s="97">
        <v>17773.93</v>
      </c>
      <c r="K9" s="97">
        <v>38</v>
      </c>
      <c r="L9" s="97">
        <v>37968.08</v>
      </c>
    </row>
    <row r="10" spans="1:12" ht="19.5" customHeight="1">
      <c r="A10" s="87">
        <v>5</v>
      </c>
      <c r="B10" s="90" t="s">
        <v>77</v>
      </c>
      <c r="C10" s="97">
        <v>75</v>
      </c>
      <c r="D10" s="97">
        <v>68100</v>
      </c>
      <c r="E10" s="97">
        <v>72</v>
      </c>
      <c r="F10" s="97">
        <v>71915.2</v>
      </c>
      <c r="G10" s="97">
        <v>1</v>
      </c>
      <c r="H10" s="97">
        <v>454</v>
      </c>
      <c r="I10" s="97">
        <v>2</v>
      </c>
      <c r="J10" s="97">
        <v>1681.6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75</v>
      </c>
      <c r="D12" s="97">
        <v>68100</v>
      </c>
      <c r="E12" s="97">
        <v>72</v>
      </c>
      <c r="F12" s="97">
        <v>71915.2</v>
      </c>
      <c r="G12" s="97">
        <v>1</v>
      </c>
      <c r="H12" s="97">
        <v>454</v>
      </c>
      <c r="I12" s="97">
        <v>2</v>
      </c>
      <c r="J12" s="97">
        <v>1681.6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48</v>
      </c>
      <c r="D13" s="97">
        <v>43584</v>
      </c>
      <c r="E13" s="97">
        <v>40</v>
      </c>
      <c r="F13" s="97">
        <v>37093.6</v>
      </c>
      <c r="G13" s="97">
        <v>2</v>
      </c>
      <c r="H13" s="97">
        <v>1676.4</v>
      </c>
      <c r="I13" s="97">
        <v>3</v>
      </c>
      <c r="J13" s="97">
        <v>2522.4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454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10215</v>
      </c>
      <c r="E15" s="97">
        <v>17</v>
      </c>
      <c r="F15" s="97">
        <v>8988.7</v>
      </c>
      <c r="G15" s="97"/>
      <c r="H15" s="97"/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1589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</v>
      </c>
      <c r="D17" s="97">
        <v>7945</v>
      </c>
      <c r="E17" s="97">
        <v>15</v>
      </c>
      <c r="F17" s="97">
        <v>7399.7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55</v>
      </c>
      <c r="D18" s="97">
        <v>12485</v>
      </c>
      <c r="E18" s="97">
        <v>16</v>
      </c>
      <c r="F18" s="97">
        <v>3178</v>
      </c>
      <c r="G18" s="97">
        <v>3</v>
      </c>
      <c r="H18" s="97">
        <v>874.4</v>
      </c>
      <c r="I18" s="97">
        <v>20</v>
      </c>
      <c r="J18" s="97">
        <v>4472.8</v>
      </c>
      <c r="K18" s="97">
        <v>17</v>
      </c>
      <c r="L18" s="97">
        <v>3859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2270</v>
      </c>
      <c r="E39" s="96">
        <f>SUM(E40,E47,E48,E49)</f>
        <v>3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69</v>
      </c>
      <c r="D50" s="96">
        <f>SUM(D51:D54)</f>
        <v>715.05</v>
      </c>
      <c r="E50" s="96">
        <f>SUM(E51:E54)</f>
        <v>69</v>
      </c>
      <c r="F50" s="96">
        <f>SUM(F51:F54)</f>
        <v>2084.58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65</v>
      </c>
      <c r="D51" s="97">
        <v>442.65</v>
      </c>
      <c r="E51" s="97">
        <v>65</v>
      </c>
      <c r="F51" s="97">
        <v>1812.18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132</v>
      </c>
      <c r="D55" s="96">
        <v>59928</v>
      </c>
      <c r="E55" s="96">
        <v>21</v>
      </c>
      <c r="F55" s="96">
        <v>9399.6</v>
      </c>
      <c r="G55" s="96"/>
      <c r="H55" s="96"/>
      <c r="I55" s="96">
        <v>132</v>
      </c>
      <c r="J55" s="96">
        <v>59088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632</v>
      </c>
      <c r="D56" s="96">
        <f t="shared" si="0"/>
        <v>520894.87</v>
      </c>
      <c r="E56" s="96">
        <f t="shared" si="0"/>
        <v>386</v>
      </c>
      <c r="F56" s="96">
        <f t="shared" si="0"/>
        <v>344555.44999999995</v>
      </c>
      <c r="G56" s="96">
        <f t="shared" si="0"/>
        <v>17</v>
      </c>
      <c r="H56" s="96">
        <f t="shared" si="0"/>
        <v>13141.97</v>
      </c>
      <c r="I56" s="96">
        <f t="shared" si="0"/>
        <v>190</v>
      </c>
      <c r="J56" s="96">
        <f t="shared" si="0"/>
        <v>97997.62</v>
      </c>
      <c r="K56" s="96">
        <f t="shared" si="0"/>
        <v>65</v>
      </c>
      <c r="L56" s="96">
        <f t="shared" si="0"/>
        <v>54373.1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&amp;L1AF2B037&amp;CФорма № 10, Підрозділ: Овруцький районний суд Житомирської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65</v>
      </c>
      <c r="F4" s="93">
        <f>SUM(F5:F25)</f>
        <v>54373.100000000006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</v>
      </c>
      <c r="F5" s="95">
        <v>13541.89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33</v>
      </c>
      <c r="F7" s="95">
        <v>19749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5282.02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2957.14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11027.05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&amp;L1AF2B037&amp;CФорма № 10, Підрозділ: Овруцький районний суд Житомирської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2021-04-09T08:14:16Z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1AF2B037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