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<sst xmlns="http://schemas.openxmlformats.org/spreadsheetml/2006/main" count="154" uniqueCount="126">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</sst>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&amp;LBDAA37DA&amp;C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1450</v>
      </c>
      <c r="D6" s="96">
        <f>SUM(D7,D10,D13,D14,D15,D21,D24,D25,D18,D19,D20)</f>
        <v>1466983.79</v>
      </c>
      <c r="E6" s="96">
        <f>SUM(E7,E10,E13,E14,E15,E21,E24,E25,E18,E19,E20)</f>
        <v>1052</v>
      </c>
      <c r="F6" s="96">
        <f>SUM(F7,F10,F13,F14,F15,F21,F24,F25,F18,F19,F20)</f>
        <v>1096458.1199999999</v>
      </c>
      <c r="G6" s="96">
        <f>SUM(G7,G10,G13,G14,G15,G21,G24,G25,G18,G19,G20)</f>
        <v>31</v>
      </c>
      <c r="H6" s="96">
        <f>SUM(H7,H10,H13,H14,H15,H21,H24,H25,H18,H19,H20)</f>
        <v>23222.57</v>
      </c>
      <c r="I6" s="96">
        <f>SUM(I7,I10,I13,I14,I15,I21,I24,I25,I18,I19,I20)</f>
        <v>193</v>
      </c>
      <c r="J6" s="96">
        <f>SUM(J7,J10,J13,J14,J15,J21,J24,J25,J18,J19,J20)</f>
        <v>145500.68999999997</v>
      </c>
      <c r="K6" s="96">
        <f>SUM(K7,K10,K13,K14,K15,K21,K24,K25,K18,K19,K20)</f>
        <v>210</v>
      </c>
      <c r="L6" s="96">
        <f>SUM(L7,L10,L13,L14,L15,L21,L24,L25,L18,L19,L20)</f>
        <v>181501.95</v>
      </c>
    </row>
    <row r="7" spans="1:12" ht="16.5" customHeight="1">
      <c r="A7" s="87">
        <v>2</v>
      </c>
      <c r="B7" s="90" t="s">
        <v>74</v>
      </c>
      <c r="C7" s="97">
        <v>672</v>
      </c>
      <c r="D7" s="97">
        <v>916849.29</v>
      </c>
      <c r="E7" s="97">
        <v>461</v>
      </c>
      <c r="F7" s="97">
        <v>619077.82</v>
      </c>
      <c r="G7" s="97">
        <v>16</v>
      </c>
      <c r="H7" s="97">
        <v>15417.17</v>
      </c>
      <c r="I7" s="97">
        <v>96</v>
      </c>
      <c r="J7" s="97">
        <v>98497.81</v>
      </c>
      <c r="K7" s="97">
        <v>112</v>
      </c>
      <c r="L7" s="97">
        <v>134058.95</v>
      </c>
    </row>
    <row r="8" spans="1:12" ht="16.5" customHeight="1">
      <c r="A8" s="87">
        <v>3</v>
      </c>
      <c r="B8" s="91" t="s">
        <v>75</v>
      </c>
      <c r="C8" s="97">
        <v>160</v>
      </c>
      <c r="D8" s="97">
        <v>368319.65</v>
      </c>
      <c r="E8" s="97">
        <v>125</v>
      </c>
      <c r="F8" s="97">
        <v>270616.3</v>
      </c>
      <c r="G8" s="97">
        <v>5</v>
      </c>
      <c r="H8" s="97">
        <v>7684</v>
      </c>
      <c r="I8" s="97">
        <v>29</v>
      </c>
      <c r="J8" s="97">
        <v>29638.22</v>
      </c>
      <c r="K8" s="97">
        <v>3</v>
      </c>
      <c r="L8" s="97">
        <v>7552.02</v>
      </c>
    </row>
    <row r="9" spans="1:12" ht="16.5" customHeight="1">
      <c r="A9" s="87">
        <v>4</v>
      </c>
      <c r="B9" s="91" t="s">
        <v>76</v>
      </c>
      <c r="C9" s="97">
        <v>512</v>
      </c>
      <c r="D9" s="97">
        <v>548529.64</v>
      </c>
      <c r="E9" s="97">
        <v>336</v>
      </c>
      <c r="F9" s="97">
        <v>348461.52</v>
      </c>
      <c r="G9" s="97">
        <v>11</v>
      </c>
      <c r="H9" s="97">
        <v>7733.17</v>
      </c>
      <c r="I9" s="97">
        <v>67</v>
      </c>
      <c r="J9" s="97">
        <v>68859.59</v>
      </c>
      <c r="K9" s="97">
        <v>109</v>
      </c>
      <c r="L9" s="97">
        <v>126506.93</v>
      </c>
    </row>
    <row r="10" spans="1:12" ht="19.5" customHeight="1">
      <c r="A10" s="87">
        <v>5</v>
      </c>
      <c r="B10" s="90" t="s">
        <v>77</v>
      </c>
      <c r="C10" s="97">
        <v>332</v>
      </c>
      <c r="D10" s="97">
        <v>310990</v>
      </c>
      <c r="E10" s="97">
        <v>280</v>
      </c>
      <c r="F10" s="97">
        <v>287587</v>
      </c>
      <c r="G10" s="97">
        <v>4</v>
      </c>
      <c r="H10" s="97">
        <v>1168.6</v>
      </c>
      <c r="I10" s="97">
        <v>28</v>
      </c>
      <c r="J10" s="97">
        <v>23435.68</v>
      </c>
      <c r="K10" s="97">
        <v>26</v>
      </c>
      <c r="L10" s="97">
        <v>23608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15890</v>
      </c>
      <c r="E11" s="97">
        <v>2</v>
      </c>
      <c r="F11" s="97">
        <v>3178</v>
      </c>
      <c r="G11" s="97"/>
      <c r="H11" s="97"/>
      <c r="I11" s="97">
        <v>6</v>
      </c>
      <c r="J11" s="97">
        <v>4138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325</v>
      </c>
      <c r="D12" s="97">
        <v>295100</v>
      </c>
      <c r="E12" s="97">
        <v>278</v>
      </c>
      <c r="F12" s="97">
        <v>284409</v>
      </c>
      <c r="G12" s="97">
        <v>4</v>
      </c>
      <c r="H12" s="97">
        <v>1168.6</v>
      </c>
      <c r="I12" s="97">
        <v>22</v>
      </c>
      <c r="J12" s="97">
        <v>19297.68</v>
      </c>
      <c r="K12" s="97">
        <v>26</v>
      </c>
      <c r="L12" s="97">
        <v>23608</v>
      </c>
    </row>
    <row r="13" spans="1:12" ht="15" customHeight="1">
      <c r="A13" s="87">
        <v>8</v>
      </c>
      <c r="B13" s="90" t="s">
        <v>18</v>
      </c>
      <c r="C13" s="97">
        <v>171</v>
      </c>
      <c r="D13" s="97">
        <v>155268</v>
      </c>
      <c r="E13" s="97">
        <v>144</v>
      </c>
      <c r="F13" s="97">
        <v>131079.2</v>
      </c>
      <c r="G13" s="97">
        <v>7</v>
      </c>
      <c r="H13" s="97">
        <v>5308.4</v>
      </c>
      <c r="I13" s="97">
        <v>14</v>
      </c>
      <c r="J13" s="97">
        <v>11148.4</v>
      </c>
      <c r="K13" s="97">
        <v>8</v>
      </c>
      <c r="L13" s="97">
        <v>7264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1816</v>
      </c>
      <c r="E14" s="97">
        <v>1</v>
      </c>
      <c r="F14" s="97">
        <v>454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81</v>
      </c>
      <c r="D15" s="97">
        <v>38590</v>
      </c>
      <c r="E15" s="97">
        <v>74</v>
      </c>
      <c r="F15" s="97">
        <v>38056.9</v>
      </c>
      <c r="G15" s="97">
        <v>1</v>
      </c>
      <c r="H15" s="97">
        <v>454</v>
      </c>
      <c r="I15" s="97"/>
      <c r="J15" s="97"/>
      <c r="K15" s="97">
        <v>6</v>
      </c>
      <c r="L15" s="97">
        <v>2724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2724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78</v>
      </c>
      <c r="D17" s="97">
        <v>35185</v>
      </c>
      <c r="E17" s="97">
        <v>71</v>
      </c>
      <c r="F17" s="97">
        <v>35332.9</v>
      </c>
      <c r="G17" s="97">
        <v>1</v>
      </c>
      <c r="H17" s="97">
        <v>454</v>
      </c>
      <c r="I17" s="97"/>
      <c r="J17" s="97"/>
      <c r="K17" s="97">
        <v>6</v>
      </c>
      <c r="L17" s="97">
        <v>2724</v>
      </c>
    </row>
    <row r="18" spans="1:12" ht="21" customHeight="1">
      <c r="A18" s="87">
        <v>13</v>
      </c>
      <c r="B18" s="99" t="s">
        <v>104</v>
      </c>
      <c r="C18" s="97">
        <v>191</v>
      </c>
      <c r="D18" s="97">
        <v>43357</v>
      </c>
      <c r="E18" s="97">
        <v>91</v>
      </c>
      <c r="F18" s="97">
        <v>19976.2</v>
      </c>
      <c r="G18" s="97">
        <v>3</v>
      </c>
      <c r="H18" s="97">
        <v>874.4</v>
      </c>
      <c r="I18" s="97">
        <v>54</v>
      </c>
      <c r="J18" s="97">
        <v>12191.8</v>
      </c>
      <c r="K18" s="97">
        <v>57</v>
      </c>
      <c r="L18" s="97">
        <v>12939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227</v>
      </c>
      <c r="G19" s="97"/>
      <c r="H19" s="97"/>
      <c r="I19" s="97">
        <v>1</v>
      </c>
      <c r="J19" s="97">
        <v>227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</v>
      </c>
      <c r="D39" s="96">
        <f>SUM(D40,D47,D48,D49)</f>
        <v>18841</v>
      </c>
      <c r="E39" s="96">
        <f>SUM(E40,E47,E48,E49)</f>
        <v>15</v>
      </c>
      <c r="F39" s="96">
        <f>SUM(F40,F47,F48,F49)</f>
        <v>7945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2270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15436</v>
      </c>
      <c r="E40" s="97">
        <f>SUM(E41,E44)</f>
        <v>10</v>
      </c>
      <c r="F40" s="97">
        <f>SUM(F41,F44)</f>
        <v>4994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2270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3178</v>
      </c>
      <c r="E41" s="97"/>
      <c r="F41" s="97"/>
      <c r="G41" s="97"/>
      <c r="H41" s="97"/>
      <c r="I41" s="97">
        <v>1</v>
      </c>
      <c r="J41" s="97">
        <v>2270</v>
      </c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/>
      <c r="F42" s="97"/>
      <c r="G42" s="97"/>
      <c r="H42" s="97"/>
      <c r="I42" s="97">
        <v>1</v>
      </c>
      <c r="J42" s="97">
        <v>2270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/>
      <c r="F43" s="97"/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12</v>
      </c>
      <c r="D44" s="97">
        <v>12258</v>
      </c>
      <c r="E44" s="97">
        <v>10</v>
      </c>
      <c r="F44" s="97">
        <v>4994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9988</v>
      </c>
      <c r="E46" s="97">
        <v>9</v>
      </c>
      <c r="F46" s="97">
        <v>4540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</v>
      </c>
      <c r="D49" s="97">
        <v>3405</v>
      </c>
      <c r="E49" s="97">
        <v>5</v>
      </c>
      <c r="F49" s="97">
        <v>2951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270</v>
      </c>
      <c r="D50" s="96">
        <f>SUM(D51:D54)</f>
        <v>2206.43999999999</v>
      </c>
      <c r="E50" s="96">
        <f>SUM(E51:E54)</f>
        <v>269</v>
      </c>
      <c r="F50" s="96">
        <f>SUM(F51:F54)</f>
        <v>5046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227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264</v>
      </c>
      <c r="D51" s="97">
        <v>1797.83999999999</v>
      </c>
      <c r="E51" s="97">
        <v>263</v>
      </c>
      <c r="F51" s="97">
        <v>4637.4</v>
      </c>
      <c r="G51" s="97"/>
      <c r="H51" s="97"/>
      <c r="I51" s="97">
        <v>1</v>
      </c>
      <c r="J51" s="97">
        <v>227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408.6</v>
      </c>
      <c r="E52" s="97">
        <v>6</v>
      </c>
      <c r="F52" s="97">
        <v>408.6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797</v>
      </c>
      <c r="D55" s="96">
        <v>361838</v>
      </c>
      <c r="E55" s="96">
        <v>205</v>
      </c>
      <c r="F55" s="96">
        <v>92935.6</v>
      </c>
      <c r="G55" s="96"/>
      <c r="H55" s="96"/>
      <c r="I55" s="96">
        <v>794</v>
      </c>
      <c r="J55" s="96">
        <v>359522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2536</v>
      </c>
      <c r="D56" s="96">
        <f t="shared" si="0"/>
        <v>1849869.23</v>
      </c>
      <c r="E56" s="96">
        <f t="shared" si="0"/>
        <v>1541</v>
      </c>
      <c r="F56" s="96">
        <f t="shared" si="0"/>
        <v>1202384.72</v>
      </c>
      <c r="G56" s="96">
        <f t="shared" si="0"/>
        <v>31</v>
      </c>
      <c r="H56" s="96">
        <f t="shared" si="0"/>
        <v>23222.57</v>
      </c>
      <c r="I56" s="96">
        <f t="shared" si="0"/>
        <v>989</v>
      </c>
      <c r="J56" s="96">
        <f t="shared" si="0"/>
        <v>507519.68999999994</v>
      </c>
      <c r="K56" s="96">
        <f t="shared" si="0"/>
        <v>216</v>
      </c>
      <c r="L56" s="96">
        <f t="shared" si="0"/>
        <v>185587.95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&amp;LBDAA37DA&amp;CФорма № 10, Підрозділ: Овруцький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216</v>
      </c>
      <c r="F4" s="93">
        <f>SUM(F5:F25)</f>
        <v>185587.95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28</v>
      </c>
      <c r="F5" s="95">
        <v>27960.33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11554.83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111</v>
      </c>
      <c r="F7" s="95">
        <v>63207.26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5282.02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21</v>
      </c>
      <c r="F13" s="95">
        <v>17217.6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44</v>
      </c>
      <c r="F14" s="95">
        <v>54463.91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5448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&amp;LBDAA37DA&amp;CФорма № 10, Підрозділ: Овруцький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2022-02-03T15:49:15Z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BDAA37DA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