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2760" yWindow="32760" windowWidth="20730" windowHeight="753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G16" i="15"/>
  <c r="H16" i="15"/>
  <c r="I16" i="15"/>
  <c r="J16" i="15"/>
  <c r="D4" i="22"/>
  <c r="K16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K46" i="15"/>
  <c r="J45" i="15"/>
  <c r="D7" i="22"/>
  <c r="I45" i="15"/>
  <c r="I46" i="15"/>
  <c r="H45" i="15"/>
  <c r="H46" i="15"/>
  <c r="D9" i="22"/>
  <c r="G45" i="15"/>
  <c r="G46" i="15"/>
  <c r="F45" i="15"/>
  <c r="E45" i="15"/>
  <c r="L45" i="15"/>
  <c r="F46" i="15"/>
  <c r="D8" i="22"/>
  <c r="E46" i="15"/>
  <c r="L46" i="15"/>
  <c r="D10" i="22"/>
  <c r="J46" i="15"/>
  <c r="D3" i="22"/>
</calcChain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<sst xmlns="http://schemas.openxmlformats.org/spreadsheetml/2006/main" count="292" uniqueCount="219">
  <si>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</si>
  <si>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</si>
  <si>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</si>
  <si>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</si>
  <si>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</si>
  <si>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</si>
  <si>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</si>
  <si>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</si>
  <si>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</si>
  <si>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</si>
  <si>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</si>
  <si>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</si>
  <si>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</si>
  <si>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</si>
  <si>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</si>
  <si>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</si>
  <si>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</si>
  <si>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</si>
  <si>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</si>
  <si>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</si>
  <si>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</si>
  <si>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</si>
  <si>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</si>
  <si>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</si>
  <si>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</si>
  <si>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</si>
  <si>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</si>
  <si>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</si>
  <si>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</si>
  <si>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</si>
  <si>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</si>
  <si>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</si>
  <si>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</si>
  <si>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</si>
  <si>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</si>
  <si>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</si>
  <si>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</si>
  <si>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</si>
  <si>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</si>
  <si>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</si>
  <si>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</si>
  <si>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</si>
  <si>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</si>
  <si>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</si>
  <si>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</si>
  <si>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</si>
  <si>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</si>
  <si>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</si>
  <si>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</si>
  <si>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</si>
  <si>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</si>
  <si>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</si>
  <si>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</si>
  <si>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</si>
  <si>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</si>
  <si>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</si>
  <si>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</si>
  <si>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</si>
  <si>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</si>
  <si>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</si>
  <si>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</si>
  <si>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</si>
  <si>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</si>
  <si>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</si>
  <si>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</si>
  <si>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</si>
  <si>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</si>
  <si>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</si>
  <si>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</si>
  <si>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</si>
  <si>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</si>
  <si>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</si>
  <si>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</si>
  <si>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</si>
  <si>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</si>
  <si>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</si>
  <si>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</si>
  <si>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</si>
  <si>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</si>
  <si>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</si>
  <si>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</si>
  <si>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</si>
  <si>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</si>
  <si>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</si>
  <si>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</si>
  <si>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</si>
  <si>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</si>
  <si>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</si>
  <si>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</si>
  <si>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</si>
  <si>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</si>
  <si>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</si>
  <si>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</si>
  <si>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</si>
  <si>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</si>
  <si>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</si>
  <si>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</si>
  <si>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</si>
  <si>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</si>
  <si>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</si>
  <si>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</si>
  <si>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</si>
  <si>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</si>
  <si>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</si>
  <si>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</si>
  <si>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</si>
  <si>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</si>
  <si>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</si>
  <si>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</si>
  <si>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</si>
  <si>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</si>
  <si>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</si>
  <si>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</si>
  <si>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</si>
  <si>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</si>
  <si>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</si>
  <si>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</si>
  <si>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</si>
  <si>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</si>
  <si>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</si>
  <si>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</si>
  <si>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</si>
  <si>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</si>
  <si>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</si>
  <si>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</si>
  <si>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</si>
  <si>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</si>
  <si>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</si>
  <si>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</si>
  <si>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</si>
  <si>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</si>
  <si>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</si>
  <si>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</si>
  <si>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</si>
  <si>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</si>
  <si>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</si>
  <si>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</si>
  <si>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</si>
  <si>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</si>
  <si>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</si>
  <si>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</si>
  <si>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</si>
  <si>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</si>
  <si>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</si>
  <si>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</si>
  <si>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</si>
  <si>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</si>
  <si>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</si>
  <si>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</si>
  <si>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</si>
  <si>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</si>
  <si>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</si>
  <si>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</si>
  <si>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</si>
  <si>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</si>
  <si>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</si>
  <si>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</si>
  <si>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</si>
  <si>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</si>
  <si>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</si>
  <si>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</si>
  <si>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</si>
  <si>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</si>
  <si>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</si>
  <si>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</si>
  <si>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</si>
  <si>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</si>
  <si>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</si>
  <si>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</si>
  <si>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</si>
  <si>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</si>
  <si>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</si>
  <si>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</si>
  <si>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</si>
  <si>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</si>
  <si>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</si>
  <si>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</si>
  <si>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</si>
  <si>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</si>
  <si>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</si>
  <si>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</si>
  <si>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</si>
  <si>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</si>
  <si>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</si>
  <si>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</si>
  <si>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</si>
  <si>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</si>
  <si>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</si>
  <si>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</si>
  <si>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</si>
  <si>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</si>
  <si>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</si>
  <si>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</si>
  <si>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</si>
  <si>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</si>
  <si>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</si>
  <si>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</si>
  <si>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</si>
  <si>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</si>
  <si>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</si>
  <si>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</si>
  <si>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</si>
  <si>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</si>
  <si>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</si>
  <si>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</si>
  <si>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</si>
  <si>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</si>
  <si>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</si>
  <si>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</si>
  <si>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</si>
  <si>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</si>
  <si>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</si>
  <si>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Овруцький районний суд Житомирської області</t>
  </si>
  <si>
    <t>11101.м. Овруч.вул. Гетьмана Виговського 5</t>
  </si>
  <si>
    <t>Доручення судів України / іноземних судів</t>
  </si>
  <si>
    <t xml:space="preserve">Розглянуто справ судом присяжних </t>
  </si>
  <si>
    <t>І.В. Білоусенко</t>
  </si>
  <si>
    <t>Л.П. Ващенко</t>
  </si>
  <si>
    <t>5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</si>
</sst>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Normal="100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210</v>
      </c>
    </row>
    <row r="14" spans="1:8" ht="37.5" customHeight="1" x14ac:dyDescent="0.2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&amp;C&amp;L7FD2880E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191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272</v>
      </c>
      <c r="F6" s="103">
        <v>186</v>
      </c>
      <c r="G6" s="103">
        <v>2</v>
      </c>
      <c r="H6" s="103">
        <v>164</v>
      </c>
      <c r="I6" s="121" t="s">
        <v>209</v>
      </c>
      <c r="J6" s="103">
        <v>108</v>
      </c>
      <c r="K6" s="84">
        <v>42</v>
      </c>
      <c r="L6" s="91">
        <f t="shared" ref="L6:L46" si="0">E6-F6</f>
        <v>86</v>
      </c>
    </row>
    <row r="7" spans="1:12" s="4" customFormat="1" ht="24.75" customHeight="1" x14ac:dyDescent="0.2">
      <c r="A7" s="166"/>
      <c r="B7" s="163" t="s">
        <v>123</v>
      </c>
      <c r="C7" s="164"/>
      <c r="D7" s="39">
        <v>2</v>
      </c>
      <c r="E7" s="103">
        <v>583</v>
      </c>
      <c r="F7" s="103">
        <v>578</v>
      </c>
      <c r="G7" s="103">
        <v>1</v>
      </c>
      <c r="H7" s="103">
        <v>577</v>
      </c>
      <c r="I7" s="103">
        <v>471</v>
      </c>
      <c r="J7" s="103">
        <v>6</v>
      </c>
      <c r="K7" s="84"/>
      <c r="L7" s="91">
        <f t="shared" si="0"/>
        <v>5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73</v>
      </c>
      <c r="F9" s="103">
        <v>62</v>
      </c>
      <c r="G9" s="103"/>
      <c r="H9" s="85">
        <v>66</v>
      </c>
      <c r="I9" s="103">
        <v>61</v>
      </c>
      <c r="J9" s="103">
        <v>7</v>
      </c>
      <c r="K9" s="84">
        <v>2</v>
      </c>
      <c r="L9" s="91">
        <f t="shared" si="0"/>
        <v>11</v>
      </c>
    </row>
    <row r="10" spans="1:12" s="4" customFormat="1" ht="27" customHeight="1" x14ac:dyDescent="0.2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 x14ac:dyDescent="0.2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190</v>
      </c>
      <c r="C12" s="164"/>
      <c r="D12" s="39">
        <v>7</v>
      </c>
      <c r="E12" s="103">
        <v>12</v>
      </c>
      <c r="F12" s="103">
        <v>12</v>
      </c>
      <c r="G12" s="103"/>
      <c r="H12" s="103">
        <v>12</v>
      </c>
      <c r="I12" s="103">
        <v>3</v>
      </c>
      <c r="J12" s="103"/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122</v>
      </c>
      <c r="C13" s="164"/>
      <c r="D13" s="39">
        <v>8</v>
      </c>
      <c r="E13" s="103">
        <v>2</v>
      </c>
      <c r="F13" s="103"/>
      <c r="G13" s="103"/>
      <c r="H13" s="103"/>
      <c r="I13" s="103"/>
      <c r="J13" s="103">
        <v>2</v>
      </c>
      <c r="K13" s="84">
        <v>1</v>
      </c>
      <c r="L13" s="91">
        <f t="shared" si="0"/>
        <v>2</v>
      </c>
    </row>
    <row r="14" spans="1:12" s="4" customFormat="1" ht="26.25" customHeight="1" x14ac:dyDescent="0.2">
      <c r="A14" s="166"/>
      <c r="B14" s="156" t="s">
        <v>192</v>
      </c>
      <c r="C14" s="157"/>
      <c r="D14" s="39">
        <v>9</v>
      </c>
      <c r="E14" s="106">
        <v>44</v>
      </c>
      <c r="F14" s="106">
        <v>44</v>
      </c>
      <c r="G14" s="106"/>
      <c r="H14" s="106">
        <v>33</v>
      </c>
      <c r="I14" s="106">
        <v>33</v>
      </c>
      <c r="J14" s="106">
        <v>11</v>
      </c>
      <c r="K14" s="94"/>
      <c r="L14" s="91">
        <f t="shared" si="0"/>
        <v>0</v>
      </c>
    </row>
    <row r="15" spans="1:12" s="4" customFormat="1" ht="15" customHeight="1" x14ac:dyDescent="0.2">
      <c r="A15" s="166"/>
      <c r="B15" s="163" t="s">
        <v>201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986</v>
      </c>
      <c r="F16" s="84">
        <f t="shared" si="1"/>
        <v>882</v>
      </c>
      <c r="G16" s="84">
        <f t="shared" si="1"/>
        <v>3</v>
      </c>
      <c r="H16" s="84">
        <f t="shared" si="1"/>
        <v>852</v>
      </c>
      <c r="I16" s="84">
        <f t="shared" si="1"/>
        <v>568</v>
      </c>
      <c r="J16" s="84">
        <f t="shared" si="1"/>
        <v>134</v>
      </c>
      <c r="K16" s="84">
        <f t="shared" si="1"/>
        <v>45</v>
      </c>
      <c r="L16" s="91">
        <f t="shared" si="0"/>
        <v>104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26</v>
      </c>
      <c r="F17" s="84">
        <v>25</v>
      </c>
      <c r="G17" s="84"/>
      <c r="H17" s="84">
        <v>24</v>
      </c>
      <c r="I17" s="84">
        <v>19</v>
      </c>
      <c r="J17" s="84">
        <v>2</v>
      </c>
      <c r="K17" s="84"/>
      <c r="L17" s="91">
        <f t="shared" si="0"/>
        <v>1</v>
      </c>
    </row>
    <row r="18" spans="1:12" ht="13.5" customHeight="1" x14ac:dyDescent="0.25">
      <c r="A18" s="166"/>
      <c r="B18" s="96"/>
      <c r="C18" s="97" t="s">
        <v>168</v>
      </c>
      <c r="D18" s="39">
        <v>13</v>
      </c>
      <c r="E18" s="84">
        <v>27</v>
      </c>
      <c r="F18" s="84">
        <v>19</v>
      </c>
      <c r="G18" s="84"/>
      <c r="H18" s="84">
        <v>14</v>
      </c>
      <c r="I18" s="84">
        <v>10</v>
      </c>
      <c r="J18" s="84">
        <v>13</v>
      </c>
      <c r="K18" s="84">
        <v>3</v>
      </c>
      <c r="L18" s="91">
        <f t="shared" si="0"/>
        <v>8</v>
      </c>
    </row>
    <row r="19" spans="1:12" ht="26.25" customHeight="1" x14ac:dyDescent="0.25">
      <c r="A19" s="166"/>
      <c r="B19" s="158" t="s">
        <v>208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>
        <v>223</v>
      </c>
      <c r="F20" s="84">
        <v>207</v>
      </c>
      <c r="G20" s="84"/>
      <c r="H20" s="84">
        <v>215</v>
      </c>
      <c r="I20" s="84">
        <v>205</v>
      </c>
      <c r="J20" s="84">
        <v>8</v>
      </c>
      <c r="K20" s="84"/>
      <c r="L20" s="91">
        <f t="shared" si="0"/>
        <v>16</v>
      </c>
    </row>
    <row r="21" spans="1:12" ht="24" customHeight="1" x14ac:dyDescent="0.25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193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257</v>
      </c>
      <c r="F25" s="94">
        <v>233</v>
      </c>
      <c r="G25" s="94"/>
      <c r="H25" s="94">
        <v>234</v>
      </c>
      <c r="I25" s="94">
        <v>215</v>
      </c>
      <c r="J25" s="94">
        <v>23</v>
      </c>
      <c r="K25" s="94">
        <v>3</v>
      </c>
      <c r="L25" s="91">
        <f t="shared" si="0"/>
        <v>24</v>
      </c>
    </row>
    <row r="26" spans="1:12" ht="18" customHeight="1" x14ac:dyDescent="0.25">
      <c r="A26" s="175" t="s">
        <v>112</v>
      </c>
      <c r="B26" s="158" t="s">
        <v>125</v>
      </c>
      <c r="C26" s="159"/>
      <c r="D26" s="39">
        <v>21</v>
      </c>
      <c r="E26" s="84">
        <v>179</v>
      </c>
      <c r="F26" s="84">
        <v>155</v>
      </c>
      <c r="G26" s="84"/>
      <c r="H26" s="84">
        <v>113</v>
      </c>
      <c r="I26" s="84">
        <v>77</v>
      </c>
      <c r="J26" s="84">
        <v>66</v>
      </c>
      <c r="K26" s="84"/>
      <c r="L26" s="91">
        <f t="shared" si="0"/>
        <v>24</v>
      </c>
    </row>
    <row r="27" spans="1:12" ht="26.25" customHeight="1" x14ac:dyDescent="0.25">
      <c r="A27" s="175"/>
      <c r="B27" s="158" t="s">
        <v>208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560</v>
      </c>
      <c r="F28" s="84">
        <v>487</v>
      </c>
      <c r="G28" s="84">
        <v>14</v>
      </c>
      <c r="H28" s="84">
        <v>479</v>
      </c>
      <c r="I28" s="84">
        <v>432</v>
      </c>
      <c r="J28" s="84">
        <v>81</v>
      </c>
      <c r="K28" s="84"/>
      <c r="L28" s="91">
        <f t="shared" si="0"/>
        <v>73</v>
      </c>
    </row>
    <row r="29" spans="1:12" ht="14.25" customHeight="1" x14ac:dyDescent="0.25">
      <c r="A29" s="175"/>
      <c r="B29" s="95"/>
      <c r="C29" s="97" t="s">
        <v>169</v>
      </c>
      <c r="D29" s="39">
        <v>24</v>
      </c>
      <c r="E29" s="84">
        <v>601</v>
      </c>
      <c r="F29" s="84">
        <v>435</v>
      </c>
      <c r="G29" s="84">
        <v>14</v>
      </c>
      <c r="H29" s="84">
        <v>461</v>
      </c>
      <c r="I29" s="84">
        <v>380</v>
      </c>
      <c r="J29" s="84">
        <v>140</v>
      </c>
      <c r="K29" s="84">
        <v>22</v>
      </c>
      <c r="L29" s="91">
        <f t="shared" si="0"/>
        <v>166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55</v>
      </c>
      <c r="F30" s="84">
        <v>54</v>
      </c>
      <c r="G30" s="84">
        <v>1</v>
      </c>
      <c r="H30" s="84">
        <v>53</v>
      </c>
      <c r="I30" s="84">
        <v>40</v>
      </c>
      <c r="J30" s="84">
        <v>2</v>
      </c>
      <c r="K30" s="84"/>
      <c r="L30" s="91">
        <f t="shared" si="0"/>
        <v>1</v>
      </c>
    </row>
    <row r="31" spans="1:12" ht="18" customHeight="1" x14ac:dyDescent="0.25">
      <c r="A31" s="175"/>
      <c r="B31" s="95"/>
      <c r="C31" s="97" t="s">
        <v>170</v>
      </c>
      <c r="D31" s="39">
        <v>26</v>
      </c>
      <c r="E31" s="84">
        <v>46</v>
      </c>
      <c r="F31" s="84">
        <v>40</v>
      </c>
      <c r="G31" s="84">
        <v>1</v>
      </c>
      <c r="H31" s="84">
        <v>41</v>
      </c>
      <c r="I31" s="84">
        <v>38</v>
      </c>
      <c r="J31" s="84">
        <v>5</v>
      </c>
      <c r="K31" s="84"/>
      <c r="L31" s="91">
        <f t="shared" si="0"/>
        <v>6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1</v>
      </c>
      <c r="F32" s="84">
        <v>1</v>
      </c>
      <c r="G32" s="84"/>
      <c r="H32" s="84"/>
      <c r="I32" s="84"/>
      <c r="J32" s="84">
        <v>1</v>
      </c>
      <c r="K32" s="84"/>
      <c r="L32" s="91">
        <f t="shared" si="0"/>
        <v>0</v>
      </c>
    </row>
    <row r="33" spans="1:12" ht="26.25" customHeight="1" x14ac:dyDescent="0.25">
      <c r="A33" s="175"/>
      <c r="B33" s="158" t="s">
        <v>172</v>
      </c>
      <c r="C33" s="159"/>
      <c r="D33" s="39">
        <v>28</v>
      </c>
      <c r="E33" s="84">
        <v>2</v>
      </c>
      <c r="F33" s="84">
        <v>2</v>
      </c>
      <c r="G33" s="84"/>
      <c r="H33" s="84">
        <v>1</v>
      </c>
      <c r="I33" s="84"/>
      <c r="J33" s="84">
        <v>1</v>
      </c>
      <c r="K33" s="84"/>
      <c r="L33" s="91">
        <f t="shared" si="0"/>
        <v>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5"/>
      <c r="B35" s="158" t="s">
        <v>193</v>
      </c>
      <c r="C35" s="159"/>
      <c r="D35" s="39">
        <v>30</v>
      </c>
      <c r="E35" s="84">
        <v>2</v>
      </c>
      <c r="F35" s="84">
        <v>1</v>
      </c>
      <c r="G35" s="84"/>
      <c r="H35" s="84">
        <v>2</v>
      </c>
      <c r="I35" s="84"/>
      <c r="J35" s="84"/>
      <c r="K35" s="84"/>
      <c r="L35" s="91">
        <f t="shared" si="0"/>
        <v>1</v>
      </c>
    </row>
    <row r="36" spans="1:12" ht="18" customHeight="1" x14ac:dyDescent="0.25">
      <c r="A36" s="175"/>
      <c r="B36" s="168" t="s">
        <v>128</v>
      </c>
      <c r="C36" s="169"/>
      <c r="D36" s="39">
        <v>31</v>
      </c>
      <c r="E36" s="84">
        <v>6</v>
      </c>
      <c r="F36" s="84">
        <v>2</v>
      </c>
      <c r="G36" s="84"/>
      <c r="H36" s="84">
        <v>6</v>
      </c>
      <c r="I36" s="84">
        <v>5</v>
      </c>
      <c r="J36" s="84"/>
      <c r="K36" s="84"/>
      <c r="L36" s="91">
        <f t="shared" si="0"/>
        <v>4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19</v>
      </c>
      <c r="F37" s="84">
        <v>14</v>
      </c>
      <c r="G37" s="84"/>
      <c r="H37" s="84">
        <v>17</v>
      </c>
      <c r="I37" s="84">
        <v>13</v>
      </c>
      <c r="J37" s="84">
        <v>2</v>
      </c>
      <c r="K37" s="84"/>
      <c r="L37" s="91">
        <f t="shared" si="0"/>
        <v>5</v>
      </c>
    </row>
    <row r="38" spans="1:12" ht="40.5" customHeight="1" x14ac:dyDescent="0.25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999</v>
      </c>
      <c r="F40" s="94">
        <v>782</v>
      </c>
      <c r="G40" s="94">
        <v>16</v>
      </c>
      <c r="H40" s="94">
        <v>701</v>
      </c>
      <c r="I40" s="94">
        <v>513</v>
      </c>
      <c r="J40" s="94">
        <v>298</v>
      </c>
      <c r="K40" s="94">
        <v>22</v>
      </c>
      <c r="L40" s="91">
        <f t="shared" si="0"/>
        <v>217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1739</v>
      </c>
      <c r="F41" s="84">
        <v>1599</v>
      </c>
      <c r="G41" s="84"/>
      <c r="H41" s="84">
        <v>1530</v>
      </c>
      <c r="I41" s="121" t="s">
        <v>209</v>
      </c>
      <c r="J41" s="84">
        <v>209</v>
      </c>
      <c r="K41" s="84"/>
      <c r="L41" s="91">
        <f t="shared" si="0"/>
        <v>140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5</v>
      </c>
      <c r="F42" s="84">
        <v>2</v>
      </c>
      <c r="G42" s="84"/>
      <c r="H42" s="84">
        <v>5</v>
      </c>
      <c r="I42" s="121" t="s">
        <v>209</v>
      </c>
      <c r="J42" s="84"/>
      <c r="K42" s="84"/>
      <c r="L42" s="91">
        <f t="shared" si="0"/>
        <v>3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3</v>
      </c>
      <c r="F43" s="84">
        <v>3</v>
      </c>
      <c r="G43" s="84"/>
      <c r="H43" s="84">
        <v>1</v>
      </c>
      <c r="I43" s="84">
        <v>1</v>
      </c>
      <c r="J43" s="84">
        <v>2</v>
      </c>
      <c r="K43" s="84"/>
      <c r="L43" s="91">
        <f t="shared" si="0"/>
        <v>0</v>
      </c>
    </row>
    <row r="44" spans="1:12" ht="15.75" customHeight="1" x14ac:dyDescent="0.25">
      <c r="A44" s="178"/>
      <c r="B44" s="176" t="s">
        <v>193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1742</v>
      </c>
      <c r="F45" s="84">
        <f t="shared" ref="F45:K45" si="2">F41+F43+F44</f>
        <v>1602</v>
      </c>
      <c r="G45" s="84">
        <f t="shared" si="2"/>
        <v>0</v>
      </c>
      <c r="H45" s="84">
        <f t="shared" si="2"/>
        <v>1531</v>
      </c>
      <c r="I45" s="84">
        <f>I43+I44</f>
        <v>1</v>
      </c>
      <c r="J45" s="84">
        <f t="shared" si="2"/>
        <v>211</v>
      </c>
      <c r="K45" s="84">
        <f t="shared" si="2"/>
        <v>0</v>
      </c>
      <c r="L45" s="91">
        <f t="shared" si="0"/>
        <v>140</v>
      </c>
    </row>
    <row r="46" spans="1:12" ht="15.75" customHeight="1" x14ac:dyDescent="0.25">
      <c r="A46" s="172" t="s">
        <v>194</v>
      </c>
      <c r="B46" s="172"/>
      <c r="C46" s="172"/>
      <c r="D46" s="39">
        <v>41</v>
      </c>
      <c r="E46" s="84">
        <f t="shared" ref="E46:K46" si="3">E16+E25+E40+E45</f>
        <v>3984</v>
      </c>
      <c r="F46" s="84">
        <f t="shared" si="3"/>
        <v>3499</v>
      </c>
      <c r="G46" s="84">
        <f t="shared" si="3"/>
        <v>19</v>
      </c>
      <c r="H46" s="84">
        <f t="shared" si="3"/>
        <v>3318</v>
      </c>
      <c r="I46" s="84">
        <f t="shared" si="3"/>
        <v>1297</v>
      </c>
      <c r="J46" s="84">
        <f t="shared" si="3"/>
        <v>666</v>
      </c>
      <c r="K46" s="84">
        <f t="shared" si="3"/>
        <v>70</v>
      </c>
      <c r="L46" s="91">
        <f t="shared" si="0"/>
        <v>485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&amp;R2&amp;C&amp;R2&amp;L7FD2880E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136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195</v>
      </c>
      <c r="C3" s="229"/>
      <c r="D3" s="229"/>
      <c r="E3" s="229"/>
      <c r="F3" s="69">
        <v>1</v>
      </c>
      <c r="G3" s="84">
        <v>5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4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105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4</v>
      </c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>
        <v>15</v>
      </c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14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20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23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8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190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>
        <v>1</v>
      </c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4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18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>
        <v>6</v>
      </c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150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195</v>
      </c>
      <c r="C28" s="189"/>
      <c r="D28" s="189"/>
      <c r="E28" s="190"/>
      <c r="F28" s="69">
        <v>26</v>
      </c>
      <c r="G28" s="86"/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195</v>
      </c>
      <c r="C44" s="189"/>
      <c r="D44" s="189"/>
      <c r="E44" s="190"/>
      <c r="F44" s="69">
        <v>42</v>
      </c>
      <c r="G44" s="86">
        <v>2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25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1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7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>
        <v>1</v>
      </c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&amp;R3&amp;C&amp;R3&amp;L7FD2880E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164</v>
      </c>
    </row>
    <row r="4" spans="1:9" ht="14.25" customHeight="1" x14ac:dyDescent="0.2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118</v>
      </c>
    </row>
    <row r="5" spans="1:9" ht="14.25" customHeight="1" x14ac:dyDescent="0.2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24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39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2</v>
      </c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4</v>
      </c>
    </row>
    <row r="10" spans="1:9" ht="15" customHeight="1" x14ac:dyDescent="0.2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 x14ac:dyDescent="0.2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3</v>
      </c>
    </row>
    <row r="17" spans="1:9" ht="15" customHeight="1" x14ac:dyDescent="0.2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</v>
      </c>
    </row>
    <row r="20" spans="1:9" ht="15" customHeight="1" x14ac:dyDescent="0.2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440</v>
      </c>
    </row>
    <row r="21" spans="1:9" ht="15" customHeight="1" x14ac:dyDescent="0.2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15</v>
      </c>
    </row>
    <row r="22" spans="1:9" ht="15" customHeight="1" x14ac:dyDescent="0.2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3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 x14ac:dyDescent="0.2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>
        <v>1</v>
      </c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 x14ac:dyDescent="0.2">
      <c r="A27" s="291"/>
      <c r="B27" s="318"/>
      <c r="C27" s="318"/>
      <c r="D27" s="319" t="s">
        <v>196</v>
      </c>
      <c r="E27" s="320"/>
      <c r="F27" s="320"/>
      <c r="G27" s="321"/>
      <c r="H27" s="10">
        <v>25</v>
      </c>
      <c r="I27" s="86">
        <v>3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254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3</v>
      </c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4</v>
      </c>
    </row>
    <row r="36" spans="1:10" ht="27" customHeight="1" x14ac:dyDescent="0.2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14</v>
      </c>
    </row>
    <row r="37" spans="1:10" ht="12.75" customHeight="1" x14ac:dyDescent="0.2">
      <c r="A37" s="262" t="s">
        <v>112</v>
      </c>
      <c r="B37" s="294" t="s">
        <v>197</v>
      </c>
      <c r="C37" s="295"/>
      <c r="D37" s="292" t="s">
        <v>198</v>
      </c>
      <c r="E37" s="292"/>
      <c r="F37" s="292"/>
      <c r="G37" s="292"/>
      <c r="H37" s="10">
        <v>35</v>
      </c>
      <c r="I37" s="94">
        <v>54</v>
      </c>
      <c r="J37" s="108"/>
    </row>
    <row r="38" spans="1:10" ht="12.75" customHeight="1" x14ac:dyDescent="0.2">
      <c r="A38" s="263"/>
      <c r="B38" s="296"/>
      <c r="C38" s="297"/>
      <c r="D38" s="292" t="s">
        <v>199</v>
      </c>
      <c r="E38" s="292"/>
      <c r="F38" s="292"/>
      <c r="G38" s="292"/>
      <c r="H38" s="10">
        <v>36</v>
      </c>
      <c r="I38" s="94">
        <v>129</v>
      </c>
    </row>
    <row r="39" spans="1:10" ht="15" customHeight="1" x14ac:dyDescent="0.2">
      <c r="A39" s="263"/>
      <c r="B39" s="298"/>
      <c r="C39" s="299"/>
      <c r="D39" s="293" t="s">
        <v>200</v>
      </c>
      <c r="E39" s="293"/>
      <c r="F39" s="293"/>
      <c r="G39" s="293"/>
      <c r="H39" s="10">
        <v>37</v>
      </c>
      <c r="I39" s="94">
        <v>112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784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215</v>
      </c>
    </row>
    <row r="42" spans="1:10" ht="15" customHeight="1" x14ac:dyDescent="0.2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35630523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1469267</v>
      </c>
    </row>
    <row r="45" spans="1:10" ht="15" customHeight="1" x14ac:dyDescent="0.2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/>
    </row>
    <row r="47" spans="1:10" ht="15" customHeight="1" x14ac:dyDescent="0.2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4</v>
      </c>
    </row>
    <row r="48" spans="1:10" ht="15" customHeight="1" x14ac:dyDescent="0.2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79</v>
      </c>
    </row>
    <row r="49" spans="1:9" ht="24.75" customHeight="1" x14ac:dyDescent="0.2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35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180</v>
      </c>
      <c r="B51" s="279"/>
      <c r="C51" s="279"/>
      <c r="D51" s="279"/>
      <c r="E51" s="279"/>
      <c r="F51" s="279"/>
      <c r="G51" s="280"/>
      <c r="H51" s="107">
        <v>48</v>
      </c>
      <c r="I51" s="87">
        <v>8</v>
      </c>
    </row>
    <row r="52" spans="1:9" ht="14.25" customHeight="1" x14ac:dyDescent="0.2">
      <c r="A52" s="259" t="s">
        <v>181</v>
      </c>
      <c r="B52" s="260"/>
      <c r="C52" s="260"/>
      <c r="D52" s="260"/>
      <c r="E52" s="260"/>
      <c r="F52" s="260"/>
      <c r="G52" s="261"/>
      <c r="H52" s="107">
        <v>49</v>
      </c>
      <c r="I52" s="87">
        <v>4</v>
      </c>
    </row>
    <row r="53" spans="1:9" ht="28.5" customHeight="1" x14ac:dyDescent="0.2">
      <c r="A53" s="282" t="s">
        <v>204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 x14ac:dyDescent="0.2">
      <c r="A58" s="269" t="s">
        <v>184</v>
      </c>
      <c r="B58" s="270"/>
      <c r="C58" s="270"/>
      <c r="D58" s="271"/>
      <c r="E58" s="109">
        <f>E59+E62+E63+E64</f>
        <v>2667</v>
      </c>
      <c r="F58" s="109">
        <f>F59+F62+F63+F64</f>
        <v>614</v>
      </c>
      <c r="G58" s="109">
        <f>G59+G62+G63+G64</f>
        <v>30</v>
      </c>
      <c r="H58" s="109">
        <f>H59+H62+H63+H64</f>
        <v>6</v>
      </c>
      <c r="I58" s="109">
        <f>I59+I62+I63+I64</f>
        <v>1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757</v>
      </c>
      <c r="F59" s="94">
        <v>83</v>
      </c>
      <c r="G59" s="94">
        <v>10</v>
      </c>
      <c r="H59" s="94">
        <v>2</v>
      </c>
      <c r="I59" s="94"/>
    </row>
    <row r="60" spans="1:9" ht="13.5" customHeight="1" x14ac:dyDescent="0.2">
      <c r="A60" s="249" t="s">
        <v>202</v>
      </c>
      <c r="B60" s="250"/>
      <c r="C60" s="250"/>
      <c r="D60" s="251"/>
      <c r="E60" s="86">
        <v>82</v>
      </c>
      <c r="F60" s="86">
        <v>71</v>
      </c>
      <c r="G60" s="86">
        <v>9</v>
      </c>
      <c r="H60" s="86">
        <v>2</v>
      </c>
      <c r="I60" s="86"/>
    </row>
    <row r="61" spans="1:9" ht="13.5" customHeight="1" x14ac:dyDescent="0.2">
      <c r="A61" s="249" t="s">
        <v>203</v>
      </c>
      <c r="B61" s="250"/>
      <c r="C61" s="250"/>
      <c r="D61" s="251"/>
      <c r="E61" s="86">
        <v>573</v>
      </c>
      <c r="F61" s="86">
        <v>3</v>
      </c>
      <c r="G61" s="86">
        <v>1</v>
      </c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191</v>
      </c>
      <c r="F62" s="84">
        <v>42</v>
      </c>
      <c r="G62" s="84"/>
      <c r="H62" s="84">
        <v>1</v>
      </c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376</v>
      </c>
      <c r="F63" s="84">
        <v>303</v>
      </c>
      <c r="G63" s="84">
        <v>18</v>
      </c>
      <c r="H63" s="84">
        <v>3</v>
      </c>
      <c r="I63" s="84">
        <v>1</v>
      </c>
    </row>
    <row r="64" spans="1:9" ht="13.5" customHeight="1" x14ac:dyDescent="0.2">
      <c r="A64" s="201" t="s">
        <v>108</v>
      </c>
      <c r="B64" s="201"/>
      <c r="C64" s="201"/>
      <c r="D64" s="201"/>
      <c r="E64" s="84">
        <v>1343</v>
      </c>
      <c r="F64" s="84">
        <v>186</v>
      </c>
      <c r="G64" s="84">
        <v>2</v>
      </c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183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184</v>
      </c>
      <c r="B68" s="243"/>
      <c r="C68" s="243"/>
      <c r="D68" s="244"/>
      <c r="E68" s="110">
        <v>1</v>
      </c>
      <c r="F68" s="114">
        <v>270</v>
      </c>
      <c r="G68" s="115">
        <v>2383580</v>
      </c>
      <c r="H68" s="100"/>
      <c r="I68" s="100"/>
    </row>
    <row r="69" spans="1:9" ht="15" customHeight="1" x14ac:dyDescent="0.2">
      <c r="A69" s="322" t="s">
        <v>185</v>
      </c>
      <c r="B69" s="323"/>
      <c r="C69" s="245" t="s">
        <v>186</v>
      </c>
      <c r="D69" s="246"/>
      <c r="E69" s="119">
        <v>2</v>
      </c>
      <c r="F69" s="116">
        <v>264</v>
      </c>
      <c r="G69" s="117">
        <v>2380704</v>
      </c>
      <c r="H69" s="101"/>
      <c r="I69" s="101"/>
    </row>
    <row r="70" spans="1:9" ht="15" customHeight="1" x14ac:dyDescent="0.2">
      <c r="A70" s="324"/>
      <c r="B70" s="325"/>
      <c r="C70" s="245" t="s">
        <v>187</v>
      </c>
      <c r="D70" s="246"/>
      <c r="E70" s="119">
        <v>3</v>
      </c>
      <c r="F70" s="116">
        <v>6</v>
      </c>
      <c r="G70" s="117">
        <v>2876</v>
      </c>
      <c r="H70" s="101"/>
      <c r="I70" s="101"/>
    </row>
    <row r="71" spans="1:9" ht="15" customHeight="1" x14ac:dyDescent="0.2">
      <c r="A71" s="312" t="s">
        <v>188</v>
      </c>
      <c r="B71" s="313"/>
      <c r="C71" s="316" t="s">
        <v>113</v>
      </c>
      <c r="D71" s="317"/>
      <c r="E71" s="120">
        <v>4</v>
      </c>
      <c r="F71" s="118">
        <v>101</v>
      </c>
      <c r="G71" s="115">
        <v>82258</v>
      </c>
      <c r="H71" s="101"/>
      <c r="I71" s="101"/>
    </row>
    <row r="72" spans="1:9" ht="30" customHeight="1" x14ac:dyDescent="0.2">
      <c r="A72" s="314"/>
      <c r="B72" s="315"/>
      <c r="C72" s="316" t="s">
        <v>189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205</v>
      </c>
      <c r="B73" s="313"/>
      <c r="C73" s="245" t="s">
        <v>206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207</v>
      </c>
      <c r="D74" s="246"/>
      <c r="E74" s="119">
        <v>7</v>
      </c>
      <c r="F74" s="116">
        <v>4</v>
      </c>
      <c r="G74" s="117"/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&amp;R4&amp;C&amp;R4&amp;L7FD2880E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127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174</v>
      </c>
      <c r="B3" s="213"/>
      <c r="C3" s="10">
        <v>1</v>
      </c>
      <c r="D3" s="105">
        <f>IF('розділ 1 '!J46&lt;&gt;0,'розділ 1 '!K46*100/'розділ 1 '!J46,0)</f>
        <v>10.51051051051051</v>
      </c>
    </row>
    <row r="4" spans="1:4" ht="18" customHeight="1" x14ac:dyDescent="0.2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33.582089552238806</v>
      </c>
    </row>
    <row r="5" spans="1:4" ht="18" customHeight="1" x14ac:dyDescent="0.2">
      <c r="A5" s="339"/>
      <c r="B5" s="64" t="s">
        <v>176</v>
      </c>
      <c r="C5" s="10">
        <v>3</v>
      </c>
      <c r="D5" s="105">
        <f>IF('розділ 1 '!J25&lt;&gt;0,'розділ 1 '!K25*100/'розділ 1 '!J25,0)</f>
        <v>13.043478260869565</v>
      </c>
    </row>
    <row r="6" spans="1:4" ht="18" customHeight="1" x14ac:dyDescent="0.2">
      <c r="A6" s="339"/>
      <c r="B6" s="64" t="s">
        <v>177</v>
      </c>
      <c r="C6" s="10">
        <v>4</v>
      </c>
      <c r="D6" s="105">
        <f>IF('розділ 1 '!J40&lt;&gt;0,'розділ 1 '!K40*100/'розділ 1 '!J40,0)</f>
        <v>7.3825503355704694</v>
      </c>
    </row>
    <row r="7" spans="1:4" ht="18" customHeight="1" x14ac:dyDescent="0.2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179</v>
      </c>
      <c r="B8" s="213"/>
      <c r="C8" s="10">
        <v>6</v>
      </c>
      <c r="D8" s="105">
        <f>IF('розділ 1 '!F46&lt;&gt;0,'розділ 1 '!H46*100/'розділ 1 '!F46,0)</f>
        <v>94.82709345527293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829.5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996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57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33</v>
      </c>
    </row>
    <row r="13" spans="1:4" ht="16.5" customHeight="1" x14ac:dyDescent="0.2">
      <c r="A13" s="249" t="s">
        <v>202</v>
      </c>
      <c r="B13" s="251"/>
      <c r="C13" s="10">
        <v>11</v>
      </c>
      <c r="D13" s="94">
        <v>134</v>
      </c>
    </row>
    <row r="14" spans="1:4" ht="16.5" customHeight="1" x14ac:dyDescent="0.2">
      <c r="A14" s="249" t="s">
        <v>203</v>
      </c>
      <c r="B14" s="251"/>
      <c r="C14" s="10">
        <v>12</v>
      </c>
      <c r="D14" s="94">
        <v>5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47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117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43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165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/>
      <c r="D25" s="336"/>
    </row>
    <row r="26" spans="1:7" x14ac:dyDescent="0.2">
      <c r="A26" s="63" t="s">
        <v>100</v>
      </c>
      <c r="B26" s="82"/>
      <c r="C26" s="337"/>
      <c r="D26" s="337"/>
    </row>
    <row r="27" spans="1:7" x14ac:dyDescent="0.2">
      <c r="A27" s="62" t="s">
        <v>101</v>
      </c>
      <c r="B27" s="83"/>
      <c r="C27" s="337"/>
      <c r="D27" s="337"/>
    </row>
    <row r="28" spans="1:7" ht="15.75" customHeight="1" x14ac:dyDescent="0.2"/>
    <row r="29" spans="1:7" ht="12.75" customHeight="1" x14ac:dyDescent="0.2">
      <c r="C29" s="340" t="s">
        <v>218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&amp;R5&amp;C&amp;R5&amp;L7FD2880E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555</cp:lastModifiedBy>
  <cp:lastPrinted>2021-09-02T06:14:55Z</cp:lastPrinted>
  <dcterms:created xsi:type="dcterms:W3CDTF">2004-04-20T14:33:35Z</dcterms:created>
  <dcterms:modified xsi:type="dcterms:W3CDTF">2023-01-25T10:55:29Z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7FD2880E</vt:lpwstr>
  </property>
  <property fmtid="{D5CDD505-2E9C-101B-9397-08002B2CF9AE}" pid="9" name="Підрозділ">
    <vt:lpwstr>Овруцький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