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<sst xmlns="http://schemas.openxmlformats.org/spreadsheetml/2006/main" count="292" uniqueCount="219">
  <si>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</si>
  <si>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</si>
  <si>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</si>
  <si>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</si>
  <si>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</si>
  <si>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</si>
  <si>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</si>
  <si>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</si>
  <si>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</si>
  <si>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</si>
  <si>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</si>
  <si>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</si>
  <si>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</si>
  <si>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</si>
  <si>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</si>
  <si>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</si>
  <si>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</si>
  <si>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</si>
  <si>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</si>
  <si>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</si>
  <si>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</si>
  <si>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</si>
  <si>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</si>
  <si>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</si>
  <si>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</si>
  <si>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</si>
  <si>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</si>
  <si>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</si>
  <si>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</si>
  <si>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</si>
  <si>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</si>
  <si>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</si>
  <si>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</si>
  <si>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</si>
  <si>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</si>
  <si>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</si>
  <si>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</si>
  <si>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</si>
  <si>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</si>
  <si>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</si>
  <si>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</si>
  <si>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</si>
  <si>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</si>
  <si>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</si>
  <si>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</si>
  <si>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</si>
  <si>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</si>
  <si>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</si>
  <si>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</si>
  <si>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</si>
  <si>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</si>
  <si>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</si>
  <si>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</si>
  <si>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</si>
  <si>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</si>
  <si>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</si>
  <si>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</si>
  <si>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</si>
  <si>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</si>
  <si>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</si>
  <si>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</si>
  <si>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</si>
  <si>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</si>
  <si>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</si>
  <si>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</si>
  <si>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</si>
  <si>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</si>
  <si>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</si>
  <si>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</si>
  <si>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</si>
  <si>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</si>
  <si>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</si>
  <si>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</si>
  <si>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</si>
  <si>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</si>
  <si>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</si>
  <si>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</si>
  <si>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</si>
  <si>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</si>
  <si>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</si>
  <si>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</si>
  <si>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</si>
  <si>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</si>
  <si>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</si>
  <si>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</si>
  <si>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</si>
  <si>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</si>
  <si>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</si>
  <si>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</si>
  <si>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</si>
  <si>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</si>
  <si>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</si>
  <si>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</si>
  <si>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</si>
  <si>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</si>
  <si>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</si>
  <si>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</si>
  <si>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</si>
  <si>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</si>
  <si>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</si>
  <si>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</si>
  <si>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</si>
  <si>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</si>
  <si>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</si>
  <si>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</si>
  <si>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</si>
  <si>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</si>
  <si>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</si>
  <si>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</si>
  <si>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</si>
  <si>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</si>
  <si>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</si>
  <si>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</si>
  <si>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</si>
  <si>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</si>
  <si>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</si>
  <si>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</si>
  <si>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</si>
  <si>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</si>
  <si>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</si>
  <si>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</si>
  <si>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</si>
  <si>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</si>
  <si>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</si>
  <si>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</si>
  <si>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</si>
  <si>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</si>
  <si>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</si>
  <si>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</si>
  <si>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</si>
  <si>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</si>
  <si>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</si>
  <si>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</si>
  <si>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</si>
  <si>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</si>
  <si>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</si>
  <si>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</si>
  <si>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</si>
  <si>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</si>
  <si>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</si>
  <si>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</si>
  <si>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</si>
  <si>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</si>
  <si>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</si>
  <si>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</si>
  <si>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</si>
  <si>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</si>
  <si>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</si>
  <si>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</si>
  <si>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</si>
  <si>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</si>
  <si>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</si>
  <si>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</si>
  <si>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</si>
  <si>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</si>
  <si>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</si>
  <si>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</si>
  <si>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</si>
  <si>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</si>
  <si>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</si>
  <si>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</si>
  <si>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</si>
  <si>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</si>
  <si>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</si>
  <si>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</si>
  <si>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</si>
  <si>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</si>
  <si>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</si>
  <si>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</si>
  <si>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</si>
  <si>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</si>
  <si>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</si>
  <si>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</si>
  <si>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</si>
  <si>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</si>
  <si>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</si>
  <si>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</si>
  <si>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</si>
  <si>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</si>
  <si>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</si>
  <si>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</si>
  <si>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</si>
  <si>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</si>
  <si>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</si>
  <si>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</si>
  <si>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</si>
  <si>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</si>
  <si>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</si>
  <si>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</si>
  <si>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</si>
  <si>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</si>
  <si>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</si>
  <si>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</si>
  <si>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</si>
  <si>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</si>
  <si>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</si>
  <si>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</si>
  <si>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</si>
  <si>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</si>
  <si>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</si>
  <si>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</si>
  <si>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</si>
  <si>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</si>
  <si>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</si>
  <si>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</si>
  <si>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</si>
  <si>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</si>
  <si>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</si>
  <si>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</si>
  <si>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</si>
  <si>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</si>
  <si>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</si>
  <si>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Овруцький районний суд Житомирської області</t>
  </si>
  <si>
    <t>11101.м. Овруч.вул. Гетьмана Виговського 5</t>
  </si>
  <si>
    <t>Доручення судів України / іноземних судів</t>
  </si>
  <si>
    <t xml:space="preserve">Розглянуто справ судом присяжних </t>
  </si>
  <si>
    <t>А.Л. Гришковець</t>
  </si>
  <si>
    <t>Л.П. Ващенко</t>
  </si>
  <si>
    <t>11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</si>
</sst>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&amp;LF7F5356B&amp;C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355</v>
      </c>
      <c r="F6" s="103">
        <v>250</v>
      </c>
      <c r="G6" s="103">
        <v>3</v>
      </c>
      <c r="H6" s="103">
        <v>210</v>
      </c>
      <c r="I6" s="121" t="s">
        <v>208</v>
      </c>
      <c r="J6" s="103">
        <v>145</v>
      </c>
      <c r="K6" s="84">
        <v>49</v>
      </c>
      <c r="L6" s="91">
        <f>E6-F6</f>
        <v>105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833</v>
      </c>
      <c r="F7" s="103">
        <v>828</v>
      </c>
      <c r="G7" s="103">
        <v>2</v>
      </c>
      <c r="H7" s="103">
        <v>829</v>
      </c>
      <c r="I7" s="103">
        <v>714</v>
      </c>
      <c r="J7" s="103">
        <v>4</v>
      </c>
      <c r="K7" s="84"/>
      <c r="L7" s="91">
        <f>E7-F7</f>
        <v>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107</v>
      </c>
      <c r="F9" s="103">
        <v>100</v>
      </c>
      <c r="G9" s="103"/>
      <c r="H9" s="85">
        <v>91</v>
      </c>
      <c r="I9" s="103">
        <v>78</v>
      </c>
      <c r="J9" s="103">
        <v>16</v>
      </c>
      <c r="K9" s="84">
        <v>1</v>
      </c>
      <c r="L9" s="91">
        <f>E9-F9</f>
        <v>7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2</v>
      </c>
      <c r="G10" s="103"/>
      <c r="H10" s="103">
        <v>2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>
        <v>1</v>
      </c>
      <c r="I13" s="103"/>
      <c r="J13" s="103"/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65</v>
      </c>
      <c r="F14" s="106">
        <v>54</v>
      </c>
      <c r="G14" s="106"/>
      <c r="H14" s="106">
        <v>56</v>
      </c>
      <c r="I14" s="106">
        <v>54</v>
      </c>
      <c r="J14" s="106">
        <v>9</v>
      </c>
      <c r="K14" s="94"/>
      <c r="L14" s="91">
        <f>E14-F14</f>
        <v>11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1363</v>
      </c>
      <c r="F16" s="84">
        <f>SUM(F6:F15)</f>
        <v>1234</v>
      </c>
      <c r="G16" s="84">
        <f>SUM(G6:G15)</f>
        <v>5</v>
      </c>
      <c r="H16" s="84">
        <f>SUM(H6:H15)</f>
        <v>1189</v>
      </c>
      <c r="I16" s="84">
        <f>SUM(I6:I15)</f>
        <v>846</v>
      </c>
      <c r="J16" s="84">
        <f>SUM(J6:J15)</f>
        <v>174</v>
      </c>
      <c r="K16" s="84">
        <f>SUM(K6:K15)</f>
        <v>50</v>
      </c>
      <c r="L16" s="91">
        <f>E16-F16</f>
        <v>129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36</v>
      </c>
      <c r="F17" s="84">
        <v>34</v>
      </c>
      <c r="G17" s="84"/>
      <c r="H17" s="84">
        <v>31</v>
      </c>
      <c r="I17" s="84">
        <v>22</v>
      </c>
      <c r="J17" s="84">
        <v>5</v>
      </c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35</v>
      </c>
      <c r="F18" s="84">
        <v>22</v>
      </c>
      <c r="G18" s="84"/>
      <c r="H18" s="84">
        <v>23</v>
      </c>
      <c r="I18" s="84">
        <v>18</v>
      </c>
      <c r="J18" s="84">
        <v>12</v>
      </c>
      <c r="K18" s="84">
        <v>4</v>
      </c>
      <c r="L18" s="91">
        <f>E18-F18</f>
        <v>13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149</v>
      </c>
      <c r="F20" s="84">
        <v>141</v>
      </c>
      <c r="G20" s="84"/>
      <c r="H20" s="84">
        <v>140</v>
      </c>
      <c r="I20" s="84">
        <v>121</v>
      </c>
      <c r="J20" s="84">
        <v>9</v>
      </c>
      <c r="K20" s="84"/>
      <c r="L20" s="91">
        <f>E20-F20</f>
        <v>8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198</v>
      </c>
      <c r="F25" s="94">
        <v>176</v>
      </c>
      <c r="G25" s="94"/>
      <c r="H25" s="94">
        <v>172</v>
      </c>
      <c r="I25" s="94">
        <v>139</v>
      </c>
      <c r="J25" s="94">
        <v>26</v>
      </c>
      <c r="K25" s="94">
        <v>4</v>
      </c>
      <c r="L25" s="91">
        <f>E25-F25</f>
        <v>22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430</v>
      </c>
      <c r="F26" s="84">
        <v>364</v>
      </c>
      <c r="G26" s="84">
        <v>1</v>
      </c>
      <c r="H26" s="84">
        <v>397</v>
      </c>
      <c r="I26" s="84">
        <v>268</v>
      </c>
      <c r="J26" s="84">
        <v>33</v>
      </c>
      <c r="K26" s="84"/>
      <c r="L26" s="91">
        <f>E26-F26</f>
        <v>66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900</v>
      </c>
      <c r="F28" s="84">
        <v>820</v>
      </c>
      <c r="G28" s="84">
        <v>4</v>
      </c>
      <c r="H28" s="84">
        <v>845</v>
      </c>
      <c r="I28" s="84">
        <v>760</v>
      </c>
      <c r="J28" s="84">
        <v>55</v>
      </c>
      <c r="K28" s="84">
        <v>3</v>
      </c>
      <c r="L28" s="91">
        <f>E28-F28</f>
        <v>80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910</v>
      </c>
      <c r="F29" s="84">
        <v>769</v>
      </c>
      <c r="G29" s="84">
        <v>6</v>
      </c>
      <c r="H29" s="84">
        <v>661</v>
      </c>
      <c r="I29" s="84">
        <v>559</v>
      </c>
      <c r="J29" s="84">
        <v>249</v>
      </c>
      <c r="K29" s="84">
        <v>14</v>
      </c>
      <c r="L29" s="91">
        <f>E29-F29</f>
        <v>141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105</v>
      </c>
      <c r="F30" s="84">
        <v>103</v>
      </c>
      <c r="G30" s="84"/>
      <c r="H30" s="84">
        <v>101</v>
      </c>
      <c r="I30" s="84">
        <v>59</v>
      </c>
      <c r="J30" s="84">
        <v>4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64</v>
      </c>
      <c r="F31" s="84">
        <v>59</v>
      </c>
      <c r="G31" s="84"/>
      <c r="H31" s="84">
        <v>56</v>
      </c>
      <c r="I31" s="84">
        <v>47</v>
      </c>
      <c r="J31" s="84">
        <v>8</v>
      </c>
      <c r="K31" s="84"/>
      <c r="L31" s="91">
        <f>E31-F31</f>
        <v>5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</v>
      </c>
      <c r="F32" s="84">
        <v>4</v>
      </c>
      <c r="G32" s="84"/>
      <c r="H32" s="84">
        <v>4</v>
      </c>
      <c r="I32" s="84">
        <v>2</v>
      </c>
      <c r="J32" s="84">
        <v>1</v>
      </c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</v>
      </c>
      <c r="F36" s="84">
        <v>5</v>
      </c>
      <c r="G36" s="84"/>
      <c r="H36" s="84">
        <v>4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45</v>
      </c>
      <c r="F37" s="84">
        <v>43</v>
      </c>
      <c r="G37" s="84"/>
      <c r="H37" s="84">
        <v>37</v>
      </c>
      <c r="I37" s="84">
        <v>34</v>
      </c>
      <c r="J37" s="84">
        <v>8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/>
      <c r="I39" s="84"/>
      <c r="J39" s="84">
        <v>2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1650</v>
      </c>
      <c r="F40" s="94">
        <v>1422</v>
      </c>
      <c r="G40" s="94">
        <v>7</v>
      </c>
      <c r="H40" s="94">
        <v>1289</v>
      </c>
      <c r="I40" s="94">
        <v>910</v>
      </c>
      <c r="J40" s="94">
        <v>361</v>
      </c>
      <c r="K40" s="94">
        <v>17</v>
      </c>
      <c r="L40" s="91">
        <f>E40-F40</f>
        <v>228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2447</v>
      </c>
      <c r="F41" s="84">
        <v>2257</v>
      </c>
      <c r="G41" s="84"/>
      <c r="H41" s="84">
        <v>2180</v>
      </c>
      <c r="I41" s="121" t="s">
        <v>208</v>
      </c>
      <c r="J41" s="84">
        <v>267</v>
      </c>
      <c r="K41" s="84">
        <v>7</v>
      </c>
      <c r="L41" s="91">
        <f>E41-F41</f>
        <v>190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</v>
      </c>
      <c r="F43" s="84">
        <v>5</v>
      </c>
      <c r="G43" s="84"/>
      <c r="H43" s="84">
        <v>6</v>
      </c>
      <c r="I43" s="84">
        <v>5</v>
      </c>
      <c r="J43" s="84">
        <v>1</v>
      </c>
      <c r="K43" s="84"/>
      <c r="L43" s="91">
        <f>E43-F43</f>
        <v>2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2456</v>
      </c>
      <c r="F45" s="84">
        <f aca="true" t="shared" si="0" ref="F45:K45">F41+F43+F44</f>
        <v>2264</v>
      </c>
      <c r="G45" s="84">
        <f t="shared" si="0"/>
        <v>0</v>
      </c>
      <c r="H45" s="84">
        <f t="shared" si="0"/>
        <v>2188</v>
      </c>
      <c r="I45" s="84">
        <f>I43+I44</f>
        <v>7</v>
      </c>
      <c r="J45" s="84">
        <f t="shared" si="0"/>
        <v>268</v>
      </c>
      <c r="K45" s="84">
        <f t="shared" si="0"/>
        <v>7</v>
      </c>
      <c r="L45" s="91">
        <f>E45-F45</f>
        <v>192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5667</v>
      </c>
      <c r="F46" s="84">
        <f t="shared" si="1"/>
        <v>5096</v>
      </c>
      <c r="G46" s="84">
        <f t="shared" si="1"/>
        <v>12</v>
      </c>
      <c r="H46" s="84">
        <f t="shared" si="1"/>
        <v>4838</v>
      </c>
      <c r="I46" s="84">
        <f t="shared" si="1"/>
        <v>1902</v>
      </c>
      <c r="J46" s="84">
        <f t="shared" si="1"/>
        <v>829</v>
      </c>
      <c r="K46" s="84">
        <f t="shared" si="1"/>
        <v>78</v>
      </c>
      <c r="L46" s="91">
        <f>E46-F46</f>
        <v>571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&amp;LF7F5356B&amp;C&amp;R2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141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16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202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4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162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&amp;LF7F5356B&amp;C&amp;R3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211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166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45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543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196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20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73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256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230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1082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568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39359733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6424572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15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103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8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4240</v>
      </c>
      <c r="F58" s="109">
        <f>F59+F62+F63+F64</f>
        <v>549</v>
      </c>
      <c r="G58" s="109">
        <f>G59+G62+G63+G64</f>
        <v>33</v>
      </c>
      <c r="H58" s="109">
        <f>H59+H62+H63+H64</f>
        <v>14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1104</v>
      </c>
      <c r="F59" s="94">
        <v>69</v>
      </c>
      <c r="G59" s="94">
        <v>12</v>
      </c>
      <c r="H59" s="94">
        <v>3</v>
      </c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139</v>
      </c>
      <c r="F60" s="86">
        <v>58</v>
      </c>
      <c r="G60" s="86">
        <v>10</v>
      </c>
      <c r="H60" s="86">
        <v>3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824</v>
      </c>
      <c r="F61" s="86">
        <v>4</v>
      </c>
      <c r="G61" s="86">
        <v>1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157</v>
      </c>
      <c r="F62" s="84">
        <v>11</v>
      </c>
      <c r="G62" s="84">
        <v>3</v>
      </c>
      <c r="H62" s="84">
        <v>1</v>
      </c>
      <c r="I62" s="84"/>
    </row>
    <row r="63" spans="1:9" ht="13.5" customHeight="1">
      <c r="A63" s="252" t="s">
        <v>104</v>
      </c>
      <c r="B63" s="252"/>
      <c r="C63" s="252"/>
      <c r="D63" s="252"/>
      <c r="E63" s="84">
        <v>903</v>
      </c>
      <c r="F63" s="84">
        <v>358</v>
      </c>
      <c r="G63" s="84">
        <v>17</v>
      </c>
      <c r="H63" s="84">
        <v>10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2076</v>
      </c>
      <c r="F64" s="84">
        <v>111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281</v>
      </c>
      <c r="G68" s="115">
        <v>3594981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280</v>
      </c>
      <c r="G69" s="117">
        <v>3594981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</v>
      </c>
      <c r="G70" s="117"/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86</v>
      </c>
      <c r="G71" s="115">
        <v>68865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6</v>
      </c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&amp;LF7F5356B&amp;C&amp;R4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9.408926417370326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28.735632183908045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15.384615384615385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4.7091412742382275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2.611940298507463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94.93720565149137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1612.6666666666667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1889</v>
      </c>
    </row>
    <row r="11" spans="1:4" ht="16.5" customHeight="1">
      <c r="A11" s="223" t="s">
        <v>62</v>
      </c>
      <c r="B11" s="225"/>
      <c r="C11" s="10">
        <v>9</v>
      </c>
      <c r="D11" s="84">
        <v>51</v>
      </c>
    </row>
    <row r="12" spans="1:4" ht="16.5" customHeight="1">
      <c r="A12" s="252" t="s">
        <v>103</v>
      </c>
      <c r="B12" s="252"/>
      <c r="C12" s="10">
        <v>10</v>
      </c>
      <c r="D12" s="84">
        <v>31</v>
      </c>
    </row>
    <row r="13" spans="1:4" ht="16.5" customHeight="1">
      <c r="A13" s="249" t="s">
        <v>201</v>
      </c>
      <c r="B13" s="251"/>
      <c r="C13" s="10">
        <v>11</v>
      </c>
      <c r="D13" s="94">
        <v>112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50</v>
      </c>
    </row>
    <row r="16" spans="1:4" ht="16.5" customHeight="1">
      <c r="A16" s="252" t="s">
        <v>104</v>
      </c>
      <c r="B16" s="252"/>
      <c r="C16" s="10">
        <v>14</v>
      </c>
      <c r="D16" s="84">
        <v>86</v>
      </c>
    </row>
    <row r="17" spans="1:5" ht="16.5" customHeight="1">
      <c r="A17" s="252" t="s">
        <v>108</v>
      </c>
      <c r="B17" s="252"/>
      <c r="C17" s="10">
        <v>15</v>
      </c>
      <c r="D17" s="84">
        <v>42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&amp;LF7F5356B&amp;C&amp;R5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ЛП</cp:lastModifiedBy>
  <cp:lastPrinted>2021-09-02T06:14:55Z</cp:lastPrinted>
  <dcterms:created xsi:type="dcterms:W3CDTF">2004-04-20T14:33:35Z</dcterms:created>
  <dcterms:modified xsi:type="dcterms:W3CDTF">2024-01-30T08:39:41Z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F7F5356B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