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<sst xmlns="http://schemas.openxmlformats.org/spreadsheetml/2006/main" count="287" uniqueCount="215">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</sst>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&amp;L638E2A43&amp;C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288</v>
      </c>
      <c r="F6" s="105">
        <v>228</v>
      </c>
      <c r="G6" s="105">
        <v>2</v>
      </c>
      <c r="H6" s="105">
        <v>184</v>
      </c>
      <c r="I6" s="105" t="s">
        <v>206</v>
      </c>
      <c r="J6" s="105">
        <v>104</v>
      </c>
      <c r="K6" s="84">
        <v>19</v>
      </c>
      <c r="L6" s="91">
        <f>E6-F6</f>
        <v>60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486</v>
      </c>
      <c r="F7" s="105">
        <v>485</v>
      </c>
      <c r="G7" s="105">
        <v>2</v>
      </c>
      <c r="H7" s="105">
        <v>486</v>
      </c>
      <c r="I7" s="105">
        <v>406</v>
      </c>
      <c r="J7" s="105"/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100</v>
      </c>
      <c r="F9" s="105">
        <v>100</v>
      </c>
      <c r="G9" s="105"/>
      <c r="H9" s="85">
        <v>85</v>
      </c>
      <c r="I9" s="105">
        <v>75</v>
      </c>
      <c r="J9" s="105">
        <v>15</v>
      </c>
      <c r="K9" s="84"/>
      <c r="L9" s="91">
        <f>E9-F9</f>
        <v>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30</v>
      </c>
      <c r="F12" s="105">
        <v>30</v>
      </c>
      <c r="G12" s="105"/>
      <c r="H12" s="105">
        <v>30</v>
      </c>
      <c r="I12" s="105">
        <v>18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</v>
      </c>
      <c r="F13" s="105"/>
      <c r="G13" s="105"/>
      <c r="H13" s="105"/>
      <c r="I13" s="105"/>
      <c r="J13" s="105">
        <v>2</v>
      </c>
      <c r="K13" s="84">
        <v>1</v>
      </c>
      <c r="L13" s="91">
        <f>E13-F13</f>
        <v>2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197</v>
      </c>
      <c r="F14" s="112">
        <v>196</v>
      </c>
      <c r="G14" s="112"/>
      <c r="H14" s="112">
        <v>184</v>
      </c>
      <c r="I14" s="112">
        <v>181</v>
      </c>
      <c r="J14" s="112">
        <v>13</v>
      </c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1104</v>
      </c>
      <c r="F16" s="86">
        <f>SUM(F6:F15)</f>
        <v>1040</v>
      </c>
      <c r="G16" s="86">
        <f>SUM(G6:G15)</f>
        <v>4</v>
      </c>
      <c r="H16" s="86">
        <f>SUM(H6:H15)</f>
        <v>970</v>
      </c>
      <c r="I16" s="86">
        <f>SUM(I6:I15)</f>
        <v>680</v>
      </c>
      <c r="J16" s="86">
        <f>SUM(J6:J15)</f>
        <v>134</v>
      </c>
      <c r="K16" s="86">
        <f>SUM(K6:K15)</f>
        <v>20</v>
      </c>
      <c r="L16" s="91">
        <f>E16-F16</f>
        <v>64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31</v>
      </c>
      <c r="F17" s="84">
        <v>29</v>
      </c>
      <c r="G17" s="84"/>
      <c r="H17" s="84">
        <v>29</v>
      </c>
      <c r="I17" s="84">
        <v>25</v>
      </c>
      <c r="J17" s="84">
        <v>2</v>
      </c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33</v>
      </c>
      <c r="F18" s="84">
        <v>27</v>
      </c>
      <c r="G18" s="84">
        <v>2</v>
      </c>
      <c r="H18" s="84">
        <v>30</v>
      </c>
      <c r="I18" s="84">
        <v>25</v>
      </c>
      <c r="J18" s="84">
        <v>3</v>
      </c>
      <c r="K18" s="84"/>
      <c r="L18" s="91">
        <f>E18-F18</f>
        <v>6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333</v>
      </c>
      <c r="F20" s="84">
        <v>320</v>
      </c>
      <c r="G20" s="84"/>
      <c r="H20" s="84">
        <v>321</v>
      </c>
      <c r="I20" s="84">
        <v>296</v>
      </c>
      <c r="J20" s="84">
        <v>12</v>
      </c>
      <c r="K20" s="84"/>
      <c r="L20" s="91">
        <f>E20-F20</f>
        <v>13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373</v>
      </c>
      <c r="F25" s="94">
        <v>354</v>
      </c>
      <c r="G25" s="94">
        <v>2</v>
      </c>
      <c r="H25" s="94">
        <v>356</v>
      </c>
      <c r="I25" s="94">
        <v>321</v>
      </c>
      <c r="J25" s="94">
        <v>17</v>
      </c>
      <c r="K25" s="94"/>
      <c r="L25" s="91">
        <f>E25-F25</f>
        <v>19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105</v>
      </c>
      <c r="F26" s="84">
        <v>94</v>
      </c>
      <c r="G26" s="84"/>
      <c r="H26" s="84">
        <v>99</v>
      </c>
      <c r="I26" s="84">
        <v>92</v>
      </c>
      <c r="J26" s="84">
        <v>6</v>
      </c>
      <c r="K26" s="84"/>
      <c r="L26" s="91">
        <f>E26-F26</f>
        <v>11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1128</v>
      </c>
      <c r="F28" s="84">
        <v>1098</v>
      </c>
      <c r="G28" s="84">
        <v>3</v>
      </c>
      <c r="H28" s="84">
        <v>1073</v>
      </c>
      <c r="I28" s="84">
        <v>957</v>
      </c>
      <c r="J28" s="84">
        <v>55</v>
      </c>
      <c r="K28" s="84"/>
      <c r="L28" s="91">
        <f>E28-F28</f>
        <v>30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1129</v>
      </c>
      <c r="F29" s="84">
        <v>960</v>
      </c>
      <c r="G29" s="84">
        <v>4</v>
      </c>
      <c r="H29" s="84">
        <v>878</v>
      </c>
      <c r="I29" s="84">
        <v>756</v>
      </c>
      <c r="J29" s="84">
        <v>251</v>
      </c>
      <c r="K29" s="84">
        <v>5</v>
      </c>
      <c r="L29" s="91">
        <f>E29-F29</f>
        <v>169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92</v>
      </c>
      <c r="F30" s="84">
        <v>91</v>
      </c>
      <c r="G30" s="84">
        <v>1</v>
      </c>
      <c r="H30" s="84">
        <v>89</v>
      </c>
      <c r="I30" s="84">
        <v>57</v>
      </c>
      <c r="J30" s="84">
        <v>3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71</v>
      </c>
      <c r="F31" s="84">
        <v>57</v>
      </c>
      <c r="G31" s="84"/>
      <c r="H31" s="84">
        <v>64</v>
      </c>
      <c r="I31" s="84">
        <v>57</v>
      </c>
      <c r="J31" s="84">
        <v>7</v>
      </c>
      <c r="K31" s="84"/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>
        <v>4</v>
      </c>
      <c r="G32" s="84"/>
      <c r="H32" s="84">
        <v>3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4</v>
      </c>
      <c r="G33" s="84"/>
      <c r="H33" s="84">
        <v>4</v>
      </c>
      <c r="I33" s="84">
        <v>2</v>
      </c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</v>
      </c>
      <c r="F36" s="84">
        <v>8</v>
      </c>
      <c r="G36" s="84"/>
      <c r="H36" s="84">
        <v>7</v>
      </c>
      <c r="I36" s="84">
        <v>4</v>
      </c>
      <c r="J36" s="84">
        <v>1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49</v>
      </c>
      <c r="F37" s="84">
        <v>48</v>
      </c>
      <c r="G37" s="84"/>
      <c r="H37" s="84">
        <v>48</v>
      </c>
      <c r="I37" s="84">
        <v>26</v>
      </c>
      <c r="J37" s="84">
        <v>1</v>
      </c>
      <c r="K37" s="84"/>
      <c r="L37" s="91">
        <f>E37-F37</f>
        <v>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5</v>
      </c>
      <c r="F39" s="84">
        <v>5</v>
      </c>
      <c r="G39" s="84"/>
      <c r="H39" s="84">
        <v>5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1582</v>
      </c>
      <c r="F40" s="94">
        <v>1379</v>
      </c>
      <c r="G40" s="94">
        <v>5</v>
      </c>
      <c r="H40" s="94">
        <v>1256</v>
      </c>
      <c r="I40" s="94">
        <v>941</v>
      </c>
      <c r="J40" s="94">
        <v>326</v>
      </c>
      <c r="K40" s="94">
        <v>5</v>
      </c>
      <c r="L40" s="91">
        <f>E40-F40</f>
        <v>203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1542</v>
      </c>
      <c r="F41" s="84">
        <v>1487</v>
      </c>
      <c r="G41" s="84"/>
      <c r="H41" s="84">
        <v>1466</v>
      </c>
      <c r="I41" s="84" t="s">
        <v>206</v>
      </c>
      <c r="J41" s="84">
        <v>76</v>
      </c>
      <c r="K41" s="84"/>
      <c r="L41" s="91">
        <f>E41-F41</f>
        <v>55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24</v>
      </c>
      <c r="F42" s="84">
        <v>24</v>
      </c>
      <c r="G42" s="84"/>
      <c r="H42" s="84">
        <v>23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5</v>
      </c>
      <c r="F43" s="84">
        <v>4</v>
      </c>
      <c r="G43" s="84"/>
      <c r="H43" s="84">
        <v>5</v>
      </c>
      <c r="I43" s="84">
        <v>5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1547</v>
      </c>
      <c r="F45" s="84">
        <f>F41+F43+F44</f>
        <v>1491</v>
      </c>
      <c r="G45" s="84">
        <f>G41+G43+G44</f>
        <v>0</v>
      </c>
      <c r="H45" s="84">
        <f>H41+H43+H44</f>
        <v>1471</v>
      </c>
      <c r="I45" s="84">
        <f>I43+I44</f>
        <v>5</v>
      </c>
      <c r="J45" s="84">
        <f>J41+J43+J44</f>
        <v>76</v>
      </c>
      <c r="K45" s="84">
        <f>K41+K43+K44</f>
        <v>0</v>
      </c>
      <c r="L45" s="91">
        <f>E45-F45</f>
        <v>56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4606</v>
      </c>
      <c r="F46" s="84">
        <f t="shared" si="0"/>
        <v>4264</v>
      </c>
      <c r="G46" s="84">
        <f t="shared" si="0"/>
        <v>11</v>
      </c>
      <c r="H46" s="84">
        <f t="shared" si="0"/>
        <v>4053</v>
      </c>
      <c r="I46" s="84">
        <f t="shared" si="0"/>
        <v>1947</v>
      </c>
      <c r="J46" s="84">
        <f t="shared" si="0"/>
        <v>553</v>
      </c>
      <c r="K46" s="84">
        <f t="shared" si="0"/>
        <v>25</v>
      </c>
      <c r="L46" s="91">
        <f>E46-F46</f>
        <v>342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&amp;L638E2A43&amp;C&amp;R2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5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101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16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207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37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194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4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&amp;L638E2A43&amp;C&amp;R3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184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145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25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37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699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371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>
        <v>1</v>
      </c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37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148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138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1278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304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25769066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3773514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67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8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5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3704</v>
      </c>
      <c r="F57" s="115">
        <f>F58+F61+F62+F63</f>
        <v>324</v>
      </c>
      <c r="G57" s="115">
        <f>G58+G61+G62+G63</f>
        <v>17</v>
      </c>
      <c r="H57" s="115">
        <f>H58+H61+H62+H63</f>
        <v>7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911</v>
      </c>
      <c r="F58" s="94">
        <v>48</v>
      </c>
      <c r="G58" s="94">
        <v>7</v>
      </c>
      <c r="H58" s="94">
        <v>4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130</v>
      </c>
      <c r="F59" s="86">
        <v>43</v>
      </c>
      <c r="G59" s="86">
        <v>7</v>
      </c>
      <c r="H59" s="86">
        <v>4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486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347</v>
      </c>
      <c r="F61" s="84">
        <v>9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999</v>
      </c>
      <c r="F62" s="84">
        <v>243</v>
      </c>
      <c r="G62" s="84">
        <v>10</v>
      </c>
      <c r="H62" s="84">
        <v>3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1447</v>
      </c>
      <c r="F63" s="84">
        <v>24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1857</v>
      </c>
      <c r="G67" s="108">
        <v>6896949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527</v>
      </c>
      <c r="G68" s="88">
        <v>5388088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1330</v>
      </c>
      <c r="G69" s="88">
        <v>1508861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754</v>
      </c>
      <c r="G70" s="108">
        <v>351723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&amp;L638E2A43&amp;C&amp;R4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4.520795660036167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14.925373134328359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1.5337423312883436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95.0515947467167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810.6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921.2</v>
      </c>
    </row>
    <row r="11" spans="1:4" ht="16.5" customHeight="1">
      <c r="A11" s="209" t="s">
        <v>62</v>
      </c>
      <c r="B11" s="211"/>
      <c r="C11" s="10">
        <v>9</v>
      </c>
      <c r="D11" s="84">
        <v>38</v>
      </c>
    </row>
    <row r="12" spans="1:4" ht="16.5" customHeight="1">
      <c r="A12" s="272" t="s">
        <v>103</v>
      </c>
      <c r="B12" s="272"/>
      <c r="C12" s="10">
        <v>10</v>
      </c>
      <c r="D12" s="84">
        <v>30</v>
      </c>
    </row>
    <row r="13" spans="1:4" ht="16.5" customHeight="1">
      <c r="A13" s="284" t="s">
        <v>204</v>
      </c>
      <c r="B13" s="286"/>
      <c r="C13" s="10">
        <v>11</v>
      </c>
      <c r="D13" s="94">
        <v>73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20</v>
      </c>
    </row>
    <row r="16" spans="1:4" ht="16.5" customHeight="1">
      <c r="A16" s="272" t="s">
        <v>104</v>
      </c>
      <c r="B16" s="272"/>
      <c r="C16" s="10">
        <v>14</v>
      </c>
      <c r="D16" s="84">
        <v>65</v>
      </c>
    </row>
    <row r="17" spans="1:5" ht="16.5" customHeight="1">
      <c r="A17" s="272" t="s">
        <v>108</v>
      </c>
      <c r="B17" s="27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&amp;L638E2A43&amp;C&amp;R5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2021-01-29T09:49:29Z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638E2A43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